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ayas\Documents\キャリアアップ助成金\"/>
    </mc:Choice>
  </mc:AlternateContent>
  <xr:revisionPtr revIDLastSave="0" documentId="13_ncr:1_{9CA93AA5-3F58-48F5-8BA0-F1E52A0C84CC}" xr6:coauthVersionLast="47" xr6:coauthVersionMax="47" xr10:uidLastSave="{00000000-0000-0000-0000-000000000000}"/>
  <bookViews>
    <workbookView xWindow="-108" yWindow="-108" windowWidth="23256" windowHeight="12456" tabRatio="500" activeTab="4" xr2:uid="{00000000-000D-0000-FFFF-FFFF00000000}"/>
  </bookViews>
  <sheets>
    <sheet name="使い方" sheetId="1" r:id="rId1"/>
    <sheet name="①着手前" sheetId="2" r:id="rId2"/>
    <sheet name="②就業規則" sheetId="3" r:id="rId3"/>
    <sheet name="③転換時通知書" sheetId="4" r:id="rId4"/>
    <sheet name="④申請時"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27" i="5" l="1"/>
  <c r="J27" i="5"/>
  <c r="H27" i="5"/>
  <c r="F27" i="5"/>
  <c r="D27" i="5"/>
  <c r="L31" i="4"/>
  <c r="J31" i="4"/>
  <c r="H31" i="4"/>
  <c r="F31" i="4"/>
  <c r="D31" i="4"/>
  <c r="L32" i="3"/>
  <c r="J32" i="3"/>
  <c r="H32" i="3"/>
  <c r="F32" i="3"/>
  <c r="D32" i="3"/>
  <c r="L34" i="2"/>
  <c r="J34" i="2"/>
  <c r="H34" i="2"/>
  <c r="F34" i="2"/>
  <c r="D34" i="2"/>
  <c r="C45" i="1"/>
  <c r="C44" i="1"/>
  <c r="C46" i="1" l="1"/>
  <c r="C47" i="1" s="1"/>
</calcChain>
</file>

<file path=xl/sharedStrings.xml><?xml version="1.0" encoding="utf-8"?>
<sst xmlns="http://schemas.openxmlformats.org/spreadsheetml/2006/main" count="339" uniqueCount="273">
  <si>
    <t>キャリアアップ助成金 チェックリスト</t>
  </si>
  <si>
    <r>
      <rPr>
        <sz val="10"/>
        <rFont val="Noto Sans CJK SC"/>
        <family val="2"/>
      </rPr>
      <t>林税理士社労士事務所（税理士・社労士・行政書士）／</t>
    </r>
    <r>
      <rPr>
        <sz val="10"/>
        <rFont val="メイリオ"/>
        <family val="3"/>
        <charset val="128"/>
      </rPr>
      <t>2026</t>
    </r>
    <r>
      <rPr>
        <sz val="10"/>
        <rFont val="Noto Sans CJK SC"/>
        <family val="2"/>
      </rPr>
      <t>年</t>
    </r>
    <r>
      <rPr>
        <sz val="10"/>
        <rFont val="メイリオ"/>
        <family val="3"/>
        <charset val="128"/>
      </rPr>
      <t>9</t>
    </r>
    <r>
      <rPr>
        <sz val="10"/>
        <rFont val="Noto Sans CJK SC"/>
        <family val="2"/>
      </rPr>
      <t>月版</t>
    </r>
  </si>
  <si>
    <t>■ このブックの構成</t>
  </si>
  <si>
    <t>① 着手前事前チェック　　　受任してよい案件か、段取りは正しいかを見ます</t>
  </si>
  <si>
    <t>② 就業規則作成時チェック　転換規定と賃金規程を、転換日より前に整えます</t>
  </si>
  <si>
    <t>③ 転換時通知書チェック　　労働条件通知書・辞令の記載と、規程との一致を見ます</t>
  </si>
  <si>
    <t>④ 申請時チェック　　　　　期限・様式・添付書類・書類間の整合を最終確認します</t>
  </si>
  <si>
    <t>■ 使う順番</t>
  </si>
  <si>
    <t>①で不適合が出たら、②以降へ進む前に事業主と協議してください。</t>
  </si>
  <si>
    <t>②は転換日より前に必ず終わらせてください。転換後の規程改定では間に合いません。</t>
  </si>
  <si>
    <t>■ この助成金の勘所</t>
  </si>
  <si>
    <r>
      <rPr>
        <sz val="11"/>
        <rFont val="Noto Sans CJK SC"/>
        <family val="2"/>
      </rPr>
      <t>賠償事故の約</t>
    </r>
    <r>
      <rPr>
        <sz val="11"/>
        <rFont val="メイリオ"/>
        <family val="3"/>
        <charset val="128"/>
      </rPr>
      <t>6</t>
    </r>
    <r>
      <rPr>
        <sz val="11"/>
        <rFont val="Noto Sans CJK SC"/>
        <family val="2"/>
      </rPr>
      <t>割がこの助成金です。実際に起きた不支給は次の</t>
    </r>
    <r>
      <rPr>
        <sz val="11"/>
        <rFont val="メイリオ"/>
        <family val="3"/>
        <charset val="128"/>
      </rPr>
      <t>3</t>
    </r>
    <r>
      <rPr>
        <sz val="11"/>
        <rFont val="Noto Sans CJK SC"/>
        <family val="2"/>
      </rPr>
      <t>つに集中しています。</t>
    </r>
  </si>
  <si>
    <r>
      <rPr>
        <sz val="11"/>
        <rFont val="Noto Sans CJK SC"/>
        <family val="2"/>
      </rPr>
      <t>・転換前</t>
    </r>
    <r>
      <rPr>
        <sz val="11"/>
        <rFont val="メイリオ"/>
        <family val="3"/>
        <charset val="128"/>
      </rPr>
      <t>6</t>
    </r>
    <r>
      <rPr>
        <sz val="11"/>
        <rFont val="Noto Sans CJK SC"/>
        <family val="2"/>
      </rPr>
      <t>か月に適用していた就業規則が労基署に未届けだった（保険金</t>
    </r>
    <r>
      <rPr>
        <sz val="11"/>
        <rFont val="メイリオ"/>
        <family val="3"/>
        <charset val="128"/>
      </rPr>
      <t>1,007,300</t>
    </r>
    <r>
      <rPr>
        <sz val="11"/>
        <rFont val="Noto Sans CJK SC"/>
        <family val="2"/>
      </rPr>
      <t>円）</t>
    </r>
  </si>
  <si>
    <r>
      <rPr>
        <sz val="11"/>
        <rFont val="Noto Sans CJK SC"/>
        <family val="2"/>
      </rPr>
      <t>・キャリアアップ計画の計画期間外に転換した（賠償請求</t>
    </r>
    <r>
      <rPr>
        <sz val="11"/>
        <rFont val="メイリオ"/>
        <family val="3"/>
        <charset val="128"/>
      </rPr>
      <t>1,026,000</t>
    </r>
    <r>
      <rPr>
        <sz val="11"/>
        <rFont val="Noto Sans CJK SC"/>
        <family val="2"/>
      </rPr>
      <t>円）</t>
    </r>
  </si>
  <si>
    <r>
      <rPr>
        <sz val="11"/>
        <rFont val="Noto Sans CJK SC"/>
        <family val="2"/>
      </rPr>
      <t>・支給する手当が就業規則に書かれておらず、賃金比較から除かれた（賠償請求</t>
    </r>
    <r>
      <rPr>
        <sz val="11"/>
        <rFont val="メイリオ"/>
        <family val="3"/>
        <charset val="128"/>
      </rPr>
      <t>2,535,000</t>
    </r>
    <r>
      <rPr>
        <sz val="11"/>
        <rFont val="Noto Sans CJK SC"/>
        <family val="2"/>
      </rPr>
      <t>円）</t>
    </r>
  </si>
  <si>
    <r>
      <rPr>
        <b/>
        <sz val="12"/>
        <rFont val="Noto Sans CJK SC"/>
        <family val="2"/>
      </rPr>
      <t>■ 事務所で蓄積した審査論点（</t>
    </r>
    <r>
      <rPr>
        <b/>
        <sz val="12"/>
        <rFont val="メイリオ"/>
        <family val="3"/>
        <charset val="128"/>
      </rPr>
      <t>2026</t>
    </r>
    <r>
      <rPr>
        <b/>
        <sz val="12"/>
        <rFont val="Noto Sans CJK SC"/>
        <family val="2"/>
      </rPr>
      <t>年</t>
    </r>
    <r>
      <rPr>
        <b/>
        <sz val="12"/>
        <rFont val="メイリオ"/>
        <family val="3"/>
        <charset val="128"/>
      </rPr>
      <t>9</t>
    </r>
    <r>
      <rPr>
        <b/>
        <sz val="12"/>
        <rFont val="Noto Sans CJK SC"/>
        <family val="2"/>
      </rPr>
      <t>月</t>
    </r>
    <r>
      <rPr>
        <b/>
        <sz val="12"/>
        <rFont val="メイリオ"/>
        <family val="3"/>
        <charset val="128"/>
      </rPr>
      <t>10</t>
    </r>
    <r>
      <rPr>
        <b/>
        <sz val="12"/>
        <rFont val="Noto Sans CJK SC"/>
        <family val="2"/>
      </rPr>
      <t>日 追加）</t>
    </r>
  </si>
  <si>
    <t>労働局審査で実際に指摘を受けた論点を、各シートに組み込みました。</t>
  </si>
  <si>
    <t>・契約社員・パート就業規則の「労働条件は個別に労働条件通知書等で定める」の文言（②）</t>
  </si>
  <si>
    <t>・転換日が給与締切日とずれる場合の、転換月の日割りと増額率（①④）</t>
  </si>
  <si>
    <t>・試験日・面接日が対象労働者の勤務日になっているか（③④）</t>
  </si>
  <si>
    <t>・正社員の昇給制度の有無（②）</t>
  </si>
  <si>
    <t>・転換後の賞与または退職金の制度の有無（②）</t>
  </si>
  <si>
    <t>・賞与規定の支給基準と実際の支給実態の一致（②④）</t>
  </si>
  <si>
    <t>・労働条件通知書の本人押印と、作り直し・清書の禁止（③④）</t>
  </si>
  <si>
    <t>・就業規則の転換制度どおりの面接・試験の実施（②③）</t>
  </si>
  <si>
    <t>・労働条件通知書兼雇用契約書が最新様式か（③）</t>
  </si>
  <si>
    <t>■ 記入欄</t>
  </si>
  <si>
    <t>薄い黄色のセルが記入欄です。判定欄はプルダウンから選びます。</t>
  </si>
  <si>
    <t>■ 損害額の目安（不支給になった場合）</t>
  </si>
  <si>
    <t>黄色のセルに数値を入れると自動で計算します。下の数値は記入例です。</t>
  </si>
  <si>
    <r>
      <rPr>
        <sz val="11"/>
        <rFont val="Noto Sans CJK SC"/>
        <family val="2"/>
      </rPr>
      <t>受給見込額（</t>
    </r>
    <r>
      <rPr>
        <sz val="11"/>
        <rFont val="メイリオ"/>
        <family val="3"/>
        <charset val="128"/>
      </rPr>
      <t>1</t>
    </r>
    <r>
      <rPr>
        <sz val="11"/>
        <rFont val="Noto Sans CJK SC"/>
        <family val="2"/>
      </rPr>
      <t>人あたり・円）</t>
    </r>
  </si>
  <si>
    <t>対象人数（人）</t>
  </si>
  <si>
    <t>社労士報酬（円）</t>
  </si>
  <si>
    <r>
      <rPr>
        <sz val="11"/>
        <rFont val="Noto Sans CJK SC"/>
        <family val="2"/>
      </rPr>
      <t>依頼者の過失割合（</t>
    </r>
    <r>
      <rPr>
        <sz val="11"/>
        <rFont val="メイリオ"/>
        <family val="3"/>
        <charset val="128"/>
      </rPr>
      <t>0</t>
    </r>
    <r>
      <rPr>
        <sz val="11"/>
        <rFont val="Noto Sans CJK SC"/>
        <family val="2"/>
      </rPr>
      <t>〜</t>
    </r>
    <r>
      <rPr>
        <sz val="11"/>
        <rFont val="メイリオ"/>
        <family val="3"/>
        <charset val="128"/>
      </rPr>
      <t>1</t>
    </r>
    <r>
      <rPr>
        <sz val="11"/>
        <rFont val="Noto Sans CJK SC"/>
        <family val="2"/>
      </rPr>
      <t>）</t>
    </r>
  </si>
  <si>
    <t>縮小てん補割合</t>
  </si>
  <si>
    <r>
      <rPr>
        <sz val="10"/>
        <rFont val="Noto Sans CJK SC"/>
        <family val="2"/>
      </rPr>
      <t>助成金関連は</t>
    </r>
    <r>
      <rPr>
        <sz val="10"/>
        <rFont val="メイリオ"/>
        <family val="3"/>
        <charset val="128"/>
      </rPr>
      <t>70</t>
    </r>
    <r>
      <rPr>
        <sz val="10"/>
        <rFont val="Noto Sans CJK SC"/>
        <family val="2"/>
      </rPr>
      <t>％、育児休業給付金など助成金以外は</t>
    </r>
    <r>
      <rPr>
        <sz val="10"/>
        <rFont val="メイリオ"/>
        <family val="3"/>
        <charset val="128"/>
      </rPr>
      <t>90</t>
    </r>
    <r>
      <rPr>
        <sz val="10"/>
        <rFont val="Noto Sans CJK SC"/>
        <family val="2"/>
      </rPr>
      <t>％</t>
    </r>
  </si>
  <si>
    <t>免責額（円）</t>
  </si>
  <si>
    <r>
      <rPr>
        <b/>
        <sz val="11"/>
        <rFont val="Noto Sans CJK SC"/>
        <family val="2"/>
      </rPr>
      <t>損害額（受給見込額</t>
    </r>
    <r>
      <rPr>
        <b/>
        <sz val="11"/>
        <rFont val="メイリオ"/>
        <family val="3"/>
        <charset val="128"/>
      </rPr>
      <t>×</t>
    </r>
    <r>
      <rPr>
        <b/>
        <sz val="11"/>
        <rFont val="Noto Sans CJK SC"/>
        <family val="2"/>
      </rPr>
      <t>人数−報酬）</t>
    </r>
  </si>
  <si>
    <r>
      <rPr>
        <b/>
        <sz val="11"/>
        <rFont val="Noto Sans CJK SC"/>
        <family val="2"/>
      </rPr>
      <t>損害賠償額（損害額</t>
    </r>
    <r>
      <rPr>
        <b/>
        <sz val="11"/>
        <rFont val="メイリオ"/>
        <family val="3"/>
        <charset val="128"/>
      </rPr>
      <t>×(1−</t>
    </r>
    <r>
      <rPr>
        <b/>
        <sz val="11"/>
        <rFont val="Noto Sans CJK SC"/>
        <family val="2"/>
      </rPr>
      <t>過失割合</t>
    </r>
    <r>
      <rPr>
        <b/>
        <sz val="11"/>
        <rFont val="メイリオ"/>
        <family val="3"/>
        <charset val="128"/>
      </rPr>
      <t>)</t>
    </r>
    <r>
      <rPr>
        <b/>
        <sz val="11"/>
        <rFont val="Noto Sans CJK SC"/>
        <family val="2"/>
      </rPr>
      <t>）</t>
    </r>
  </si>
  <si>
    <r>
      <rPr>
        <b/>
        <sz val="11"/>
        <rFont val="Noto Sans CJK SC"/>
        <family val="2"/>
      </rPr>
      <t>保険金支払額（（賠償額−免責）</t>
    </r>
    <r>
      <rPr>
        <b/>
        <sz val="11"/>
        <rFont val="メイリオ"/>
        <family val="3"/>
        <charset val="128"/>
      </rPr>
      <t>×</t>
    </r>
    <r>
      <rPr>
        <b/>
        <sz val="11"/>
        <rFont val="Noto Sans CJK SC"/>
        <family val="2"/>
      </rPr>
      <t>てん補割合）</t>
    </r>
  </si>
  <si>
    <t>自己負担として残る額</t>
  </si>
  <si>
    <t>※ 保険に入っていても、免責額と縮小てん補の差額は自己負担として残ります。</t>
  </si>
  <si>
    <t>キャリアアップ助成金 着手前事前チェック</t>
  </si>
  <si>
    <t>受任してよい案件かを見極めます。転換日を決める前に確認してください。</t>
  </si>
  <si>
    <t>顧問先名：</t>
  </si>
  <si>
    <t>対象者／事業場：</t>
  </si>
  <si>
    <t>確認日：</t>
  </si>
  <si>
    <t>No</t>
  </si>
  <si>
    <t>区分</t>
  </si>
  <si>
    <t>確認事項</t>
  </si>
  <si>
    <t>判定</t>
  </si>
  <si>
    <t>確認した資料・根拠</t>
  </si>
  <si>
    <t>該当した場合のリスク</t>
  </si>
  <si>
    <t>対応内容と期限</t>
  </si>
  <si>
    <t>確認日</t>
  </si>
  <si>
    <t>確認者</t>
  </si>
  <si>
    <t>共通
受任前</t>
  </si>
  <si>
    <t>受任する業務の範囲を業務委託契約書で特定できるか（顧問契約の範囲か、別途受託か）</t>
  </si>
  <si>
    <t>【重大】受託の範囲が曖昧だと、事故時に責任の範囲が争いになります</t>
  </si>
  <si>
    <t>受託の主体が社労士事務所か、労働保険事務組合かを明確にしたか</t>
  </si>
  <si>
    <t>事務組合として受任した業務は主契約の補償対象外です</t>
  </si>
  <si>
    <t>損害賠償額の上限規定を業務委託契約書に置いたか</t>
  </si>
  <si>
    <t>上限規定があれば賠償責任はその範囲に限られます</t>
  </si>
  <si>
    <r>
      <rPr>
        <sz val="11"/>
        <rFont val="Noto Sans CJK SC"/>
        <family val="2"/>
      </rPr>
      <t>厚生労働省の最新パンフレット・支給要領・</t>
    </r>
    <r>
      <rPr>
        <sz val="11"/>
        <rFont val="メイリオ"/>
        <family val="3"/>
        <charset val="128"/>
      </rPr>
      <t>Q&amp;A</t>
    </r>
    <r>
      <rPr>
        <sz val="11"/>
        <rFont val="Noto Sans CJK SC"/>
        <family val="2"/>
      </rPr>
      <t>を取得したか（取得日を記入）</t>
    </r>
  </si>
  <si>
    <t>【重大】前年度の記憶や過去の受給例で進めると、改正を見落とします</t>
  </si>
  <si>
    <r>
      <rPr>
        <sz val="11"/>
        <rFont val="Noto Sans CJK SC"/>
        <family val="2"/>
      </rPr>
      <t>事業主の共通不支給要件を確認したか（労働保険料の滞納、過去</t>
    </r>
    <r>
      <rPr>
        <sz val="11"/>
        <rFont val="メイリオ"/>
        <family val="3"/>
        <charset val="128"/>
      </rPr>
      <t>1</t>
    </r>
    <r>
      <rPr>
        <sz val="11"/>
        <rFont val="Noto Sans CJK SC"/>
        <family val="2"/>
      </rPr>
      <t>年の労働関係法令違反、解雇等）</t>
    </r>
  </si>
  <si>
    <t>触れていれば受給できません</t>
  </si>
  <si>
    <t>この案件を誰が担当し、誰が最終確認するかを決めたか</t>
  </si>
  <si>
    <t>担当と確認者が同一だと、転記誤りや期限誤りを検出できません</t>
  </si>
  <si>
    <t>補助者が担当する場合、社労士本人が要所を確認する体制（確認印等）を用意したか</t>
  </si>
  <si>
    <t>【重大】補助者の事務は社労士本人の事務と解され、指揮監督責任を問われます</t>
  </si>
  <si>
    <t>期限を管理台帳に登録し、担当者以外の者が要領と突合する運用になっているか</t>
  </si>
  <si>
    <r>
      <rPr>
        <sz val="11"/>
        <color rgb="FFC00000"/>
        <rFont val="Noto Sans CJK SC"/>
        <family val="2"/>
      </rPr>
      <t>【重大】管理簿の期限そのものが</t>
    </r>
    <r>
      <rPr>
        <sz val="11"/>
        <color rgb="FFC00000"/>
        <rFont val="メイリオ"/>
        <family val="3"/>
        <charset val="128"/>
      </rPr>
      <t>1</t>
    </r>
    <r>
      <rPr>
        <sz val="11"/>
        <color rgb="FFC00000"/>
        <rFont val="Noto Sans CJK SC"/>
        <family val="2"/>
      </rPr>
      <t>か月ずれていた事故が実在します</t>
    </r>
  </si>
  <si>
    <t>事業主からの電話照会に「その場で答えない」運用を、事務所内と事業主に伝えたか</t>
  </si>
  <si>
    <t>【重大】即答による助言誤りは、賠責事故の主要な原因のひとつです</t>
  </si>
  <si>
    <t>打ち合わせ記録・書類の依頼履歴を残す運用になっているか</t>
  </si>
  <si>
    <t>受託事実と依頼者側の事情を示す資料になります</t>
  </si>
  <si>
    <t>受任判断</t>
  </si>
  <si>
    <t>すでに正社員転換（転換日の到来）が済んでいないか</t>
  </si>
  <si>
    <t>【重大】済んでいる場合、後から要件を満たすことは原則できません</t>
  </si>
  <si>
    <t>転換日より前にキャリアアップ計画が届け出られているか。計画期間内に転換日が入るか</t>
  </si>
  <si>
    <t>【重大】計画期間外の転換は不支給です</t>
  </si>
  <si>
    <r>
      <rPr>
        <sz val="11"/>
        <rFont val="Noto Sans CJK SC"/>
        <family val="2"/>
      </rPr>
      <t>転換前</t>
    </r>
    <r>
      <rPr>
        <sz val="11"/>
        <rFont val="メイリオ"/>
        <family val="3"/>
        <charset val="128"/>
      </rPr>
      <t>6</t>
    </r>
    <r>
      <rPr>
        <sz val="11"/>
        <rFont val="Noto Sans CJK SC"/>
        <family val="2"/>
      </rPr>
      <t>か月間、正社員と賃金の額または計算方法が異なる就業規則が適用されていたか</t>
    </r>
  </si>
  <si>
    <t>適用の事実が確認できないと不支給になります</t>
  </si>
  <si>
    <t>その就業規則は労基署に届出済みか。受理印を目視で確認したか（事業所ごとに）</t>
  </si>
  <si>
    <r>
      <rPr>
        <sz val="11"/>
        <color rgb="FFC00000"/>
        <rFont val="Noto Sans CJK SC"/>
        <family val="2"/>
      </rPr>
      <t>【重大】未届けによる不支給で保険金</t>
    </r>
    <r>
      <rPr>
        <sz val="11"/>
        <color rgb="FFC00000"/>
        <rFont val="メイリオ"/>
        <family val="3"/>
        <charset val="128"/>
      </rPr>
      <t>1,007,300</t>
    </r>
    <r>
      <rPr>
        <sz val="11"/>
        <color rgb="FFC00000"/>
        <rFont val="Noto Sans CJK SC"/>
        <family val="2"/>
      </rPr>
      <t>円が支払われた事例があります</t>
    </r>
  </si>
  <si>
    <t>転換後に支給する手当が、就業規則または賃金規程に明記されているか</t>
  </si>
  <si>
    <t>【重大】規程にない手当は賃金比較の対象外です</t>
  </si>
  <si>
    <t>対象労働者が現在も在籍しているか。申請日まで在籍する見込みか</t>
  </si>
  <si>
    <t>離職していると対象外です</t>
  </si>
  <si>
    <t>対象労働者</t>
  </si>
  <si>
    <r>
      <rPr>
        <sz val="11"/>
        <rFont val="Noto Sans CJK SC"/>
        <family val="2"/>
      </rPr>
      <t>有期雇用として通算</t>
    </r>
    <r>
      <rPr>
        <sz val="11"/>
        <rFont val="メイリオ"/>
        <family val="3"/>
        <charset val="128"/>
      </rPr>
      <t>6</t>
    </r>
    <r>
      <rPr>
        <sz val="11"/>
        <rFont val="Noto Sans CJK SC"/>
        <family val="2"/>
      </rPr>
      <t>か月以上、同一区分の就業規則の適用を受けているか</t>
    </r>
  </si>
  <si>
    <t>期間が足りないと対象外です</t>
  </si>
  <si>
    <r>
      <rPr>
        <sz val="11"/>
        <rFont val="Noto Sans CJK SC"/>
        <family val="2"/>
      </rPr>
      <t>過去</t>
    </r>
    <r>
      <rPr>
        <sz val="11"/>
        <rFont val="メイリオ"/>
        <family val="3"/>
        <charset val="128"/>
      </rPr>
      <t>3</t>
    </r>
    <r>
      <rPr>
        <sz val="11"/>
        <rFont val="Noto Sans CJK SC"/>
        <family val="2"/>
      </rPr>
      <t>年以内に同一事業所で正規雇用されていないか。</t>
    </r>
    <r>
      <rPr>
        <sz val="11"/>
        <rFont val="メイリオ"/>
        <family val="3"/>
        <charset val="128"/>
      </rPr>
      <t>3</t>
    </r>
    <r>
      <rPr>
        <sz val="11"/>
        <rFont val="Noto Sans CJK SC"/>
        <family val="2"/>
      </rPr>
      <t>親等以内の親族でないか</t>
    </r>
  </si>
  <si>
    <t>いずれも対象外の要件です</t>
  </si>
  <si>
    <t>新規学卒者の場合、雇入れからの経過期間の取扱いを最新資料で確認したか</t>
  </si>
  <si>
    <t>年度により取扱いが変わります</t>
  </si>
  <si>
    <r>
      <rPr>
        <sz val="11"/>
        <rFont val="Noto Sans CJK SC"/>
        <family val="2"/>
      </rPr>
      <t>重点支援対象者の</t>
    </r>
    <r>
      <rPr>
        <sz val="11"/>
        <rFont val="メイリオ"/>
        <family val="3"/>
        <charset val="128"/>
      </rPr>
      <t>a</t>
    </r>
    <r>
      <rPr>
        <sz val="11"/>
        <rFont val="Noto Sans CJK SC"/>
        <family val="2"/>
      </rPr>
      <t>・</t>
    </r>
    <r>
      <rPr>
        <sz val="11"/>
        <rFont val="メイリオ"/>
        <family val="3"/>
        <charset val="128"/>
      </rPr>
      <t>b</t>
    </r>
    <r>
      <rPr>
        <sz val="11"/>
        <rFont val="Noto Sans CJK SC"/>
        <family val="2"/>
      </rPr>
      <t>・</t>
    </r>
    <r>
      <rPr>
        <sz val="11"/>
        <rFont val="メイリオ"/>
        <family val="3"/>
        <charset val="128"/>
      </rPr>
      <t>c</t>
    </r>
    <r>
      <rPr>
        <sz val="11"/>
        <rFont val="Noto Sans CJK SC"/>
        <family val="2"/>
      </rPr>
      <t>区分を判定し、裏付け資料を確保したか</t>
    </r>
  </si>
  <si>
    <t>区分により支給額が大きく変わります</t>
  </si>
  <si>
    <r>
      <rPr>
        <sz val="11"/>
        <rFont val="Noto Sans CJK SC"/>
        <family val="2"/>
      </rPr>
      <t>転換後</t>
    </r>
    <r>
      <rPr>
        <sz val="11"/>
        <rFont val="メイリオ"/>
        <family val="3"/>
        <charset val="128"/>
      </rPr>
      <t>6</t>
    </r>
    <r>
      <rPr>
        <sz val="11"/>
        <rFont val="Noto Sans CJK SC"/>
        <family val="2"/>
      </rPr>
      <t>か月の各月について、勤務日数</t>
    </r>
    <r>
      <rPr>
        <sz val="11"/>
        <rFont val="メイリオ"/>
        <family val="3"/>
        <charset val="128"/>
      </rPr>
      <t>11</t>
    </r>
    <r>
      <rPr>
        <sz val="11"/>
        <rFont val="Noto Sans CJK SC"/>
        <family val="2"/>
      </rPr>
      <t>日以上を確保できる見込みか</t>
    </r>
  </si>
  <si>
    <r>
      <rPr>
        <sz val="11"/>
        <rFont val="メイリオ"/>
        <family val="3"/>
        <charset val="128"/>
      </rPr>
      <t>11</t>
    </r>
    <r>
      <rPr>
        <sz val="11"/>
        <rFont val="Noto Sans CJK SC"/>
        <family val="2"/>
      </rPr>
      <t>日未満の月は算定から除かれます</t>
    </r>
  </si>
  <si>
    <t>賃金試算</t>
  </si>
  <si>
    <r>
      <rPr>
        <sz val="11"/>
        <rFont val="Noto Sans CJK SC"/>
        <family val="2"/>
      </rPr>
      <t>転換前後の賃金試算表を作り、増額率が</t>
    </r>
    <r>
      <rPr>
        <sz val="11"/>
        <rFont val="メイリオ"/>
        <family val="3"/>
        <charset val="128"/>
      </rPr>
      <t>3</t>
    </r>
    <r>
      <rPr>
        <sz val="11"/>
        <rFont val="Noto Sans CJK SC"/>
        <family val="2"/>
      </rPr>
      <t>％以上になることを確認したか</t>
    </r>
  </si>
  <si>
    <t>転換日を決める前に試算します</t>
  </si>
  <si>
    <r>
      <rPr>
        <sz val="11"/>
        <rFont val="Noto Sans CJK SC"/>
        <family val="2"/>
      </rPr>
      <t>固定残業代を含めた場合と除いた場合の両方で試算し、どちらでも</t>
    </r>
    <r>
      <rPr>
        <sz val="11"/>
        <rFont val="メイリオ"/>
        <family val="3"/>
        <charset val="128"/>
      </rPr>
      <t>3</t>
    </r>
    <r>
      <rPr>
        <sz val="11"/>
        <rFont val="Noto Sans CJK SC"/>
        <family val="2"/>
      </rPr>
      <t>％以上になるか</t>
    </r>
  </si>
  <si>
    <t>取扱いを誤った事故が多く発生しています</t>
  </si>
  <si>
    <r>
      <rPr>
        <sz val="11"/>
        <rFont val="Noto Sans CJK SC"/>
        <family val="2"/>
      </rPr>
      <t>転換前</t>
    </r>
    <r>
      <rPr>
        <sz val="11"/>
        <rFont val="メイリオ"/>
        <family val="3"/>
        <charset val="128"/>
      </rPr>
      <t>6</t>
    </r>
    <r>
      <rPr>
        <sz val="11"/>
        <rFont val="Noto Sans CJK SC"/>
        <family val="2"/>
      </rPr>
      <t>か月に賃金締切日をまたぐ場合の月の区切り方を、要領どおり確認したか</t>
    </r>
  </si>
  <si>
    <t>区切り方を誤ると増額率が変わります</t>
  </si>
  <si>
    <t>転換日が給与締切日とずれていないか。ずれる場合、転換月の賃金の計算方法を確認したか</t>
  </si>
  <si>
    <t>【重大】転換月が日割りで下がると、転換後の賃金が要件どおり上昇していないと判断されるおそれがあります</t>
  </si>
  <si>
    <t>転換日を給与締切日の翌日に合わせられないか、事業主と検討したか</t>
  </si>
  <si>
    <t>締切日に合わせれば日割りの論点そのものが消えます</t>
  </si>
  <si>
    <r>
      <rPr>
        <sz val="11"/>
        <rFont val="Noto Sans CJK SC"/>
        <family val="2"/>
      </rPr>
      <t>転換月を日割りにする場合、その月を含めても増額率が</t>
    </r>
    <r>
      <rPr>
        <sz val="11"/>
        <rFont val="メイリオ"/>
        <family val="3"/>
        <charset val="128"/>
      </rPr>
      <t>3</t>
    </r>
    <r>
      <rPr>
        <sz val="11"/>
        <rFont val="Noto Sans CJK SC"/>
        <family val="2"/>
      </rPr>
      <t>％以上になるか試算したか</t>
    </r>
  </si>
  <si>
    <r>
      <rPr>
        <sz val="11"/>
        <color rgb="FFC00000"/>
        <rFont val="Noto Sans CJK SC"/>
        <family val="2"/>
      </rPr>
      <t>【重大】</t>
    </r>
    <r>
      <rPr>
        <sz val="11"/>
        <color rgb="FFC00000"/>
        <rFont val="メイリオ"/>
        <family val="3"/>
        <charset val="128"/>
      </rPr>
      <t>1</t>
    </r>
    <r>
      <rPr>
        <sz val="11"/>
        <color rgb="FFC00000"/>
        <rFont val="Noto Sans CJK SC"/>
        <family val="2"/>
      </rPr>
      <t>か月分の日割りで要件を割り込む例があります</t>
    </r>
  </si>
  <si>
    <t>集計</t>
  </si>
  <si>
    <t>適合</t>
  </si>
  <si>
    <t>要確認</t>
  </si>
  <si>
    <t>不適合</t>
  </si>
  <si>
    <t>情報不足</t>
  </si>
  <si>
    <t>未記入</t>
  </si>
  <si>
    <r>
      <rPr>
        <sz val="10"/>
        <rFont val="Noto Sans CJK SC"/>
        <family val="2"/>
      </rPr>
      <t>※「不適合」が</t>
    </r>
    <r>
      <rPr>
        <sz val="10"/>
        <rFont val="メイリオ"/>
        <family val="3"/>
        <charset val="128"/>
      </rPr>
      <t>1</t>
    </r>
    <r>
      <rPr>
        <sz val="10"/>
        <rFont val="Noto Sans CJK SC"/>
        <family val="2"/>
      </rPr>
      <t>つでもあれば先へ進まず、事業主と協議してください。「情報不足」は判定を保留し、下記の追加依頼欄に書き出してください。</t>
    </r>
  </si>
  <si>
    <t>追加で依頼する資料・確認事項</t>
  </si>
  <si>
    <t>キャリアアップ助成金 就業規則作成時チェック</t>
  </si>
  <si>
    <t>転換日より前に完了させてください。転換後の改定では間に合いません。</t>
  </si>
  <si>
    <t>転換前の
規程</t>
  </si>
  <si>
    <t>契約社員・パートタイマー就業規則に「労働条件は個別に労働条件通知書等で定める」旨の文言がないか</t>
  </si>
  <si>
    <r>
      <rPr>
        <sz val="11"/>
        <color rgb="FFC00000"/>
        <rFont val="Noto Sans CJK SC"/>
        <family val="2"/>
      </rPr>
      <t>【重大】賃金を就業規則で定めていないことになり、転換前</t>
    </r>
    <r>
      <rPr>
        <sz val="11"/>
        <color rgb="FFC00000"/>
        <rFont val="メイリオ"/>
        <family val="3"/>
        <charset val="128"/>
      </rPr>
      <t>6</t>
    </r>
    <r>
      <rPr>
        <sz val="11"/>
        <color rgb="FFC00000"/>
        <rFont val="Noto Sans CJK SC"/>
        <family val="2"/>
      </rPr>
      <t>か月の適用が確認できず不支給になります</t>
    </r>
  </si>
  <si>
    <t>契約社員・パート就業規則に、賃金の額または計算方法が具体的に定められているか</t>
  </si>
  <si>
    <t>【重大】「別途定める」「個別に協議する」といった委任の文言では要件を満たしません</t>
  </si>
  <si>
    <t>その賃金の定めが、正社員の定めと実際に異なる内容になっているか</t>
  </si>
  <si>
    <t>同一だと「異なる就業規則の適用」と認められません</t>
  </si>
  <si>
    <r>
      <rPr>
        <sz val="11"/>
        <rFont val="Noto Sans CJK SC"/>
        <family val="2"/>
      </rPr>
      <t>契約社員・パート就業規則が、転換前</t>
    </r>
    <r>
      <rPr>
        <sz val="11"/>
        <rFont val="メイリオ"/>
        <family val="3"/>
        <charset val="128"/>
      </rPr>
      <t>6</t>
    </r>
    <r>
      <rPr>
        <sz val="11"/>
        <rFont val="Noto Sans CJK SC"/>
        <family val="2"/>
      </rPr>
      <t>か月の全期間について有効かつ届出済みか</t>
    </r>
  </si>
  <si>
    <t>転換規定</t>
  </si>
  <si>
    <t>転換前の雇用区分が明記されているか（契約社員、パート等の名称が実態と一致するか）</t>
  </si>
  <si>
    <r>
      <rPr>
        <sz val="11"/>
        <rFont val="メイリオ"/>
        <family val="3"/>
        <charset val="128"/>
      </rPr>
      <t>4</t>
    </r>
    <r>
      <rPr>
        <sz val="11"/>
        <rFont val="Noto Sans CJK SC"/>
        <family val="2"/>
      </rPr>
      <t>要素のうち</t>
    </r>
    <r>
      <rPr>
        <sz val="11"/>
        <rFont val="メイリオ"/>
        <family val="3"/>
        <charset val="128"/>
      </rPr>
      <t>1</t>
    </r>
    <r>
      <rPr>
        <sz val="11"/>
        <rFont val="Noto Sans CJK SC"/>
        <family val="2"/>
      </rPr>
      <t>つでも欠けると要件不備です</t>
    </r>
  </si>
  <si>
    <t>転換後の雇用区分が明記されているか（正社員の定義が別途あるか）</t>
  </si>
  <si>
    <t>正社員の定義が曖昧だと転換の実質が認められません</t>
  </si>
  <si>
    <t>転換の要件が明記されているか（勤続期間、人事評価、試験、所属長の推薦等）</t>
  </si>
  <si>
    <t>「登用制度を設ける」だけの記載では足りません</t>
  </si>
  <si>
    <t>転換の時期が明記されているか（毎年○月、随時等）</t>
  </si>
  <si>
    <t>時期の記載漏れは審査で必ず指摘されます</t>
  </si>
  <si>
    <t>正社員の
処遇</t>
  </si>
  <si>
    <t>正社員就業規則に昇給の制度が定められているか（昇給の時期と基準まで書かれているか）</t>
  </si>
  <si>
    <t>【重大】昇給の定めがないと、正社員としての処遇と認められないおそれがあります</t>
  </si>
  <si>
    <t>正社員就業規則に賞与または退職金の制度が定められているか</t>
  </si>
  <si>
    <t>【重大】いずれもないと、正社員としての処遇と認められないおそれがあります</t>
  </si>
  <si>
    <t>賞与規定に、算定期間・支給日・支給対象者・算定方法が具体的に定められているか</t>
  </si>
  <si>
    <t>「会社の業績により支給することがある」だけでは基準を示せません</t>
  </si>
  <si>
    <t>就業規則の賞与規定の支給基準と、実際の支給実態（算定期間・支給日・対象者）に相違がないか</t>
  </si>
  <si>
    <t>【重大】規定と実態が食い違うと、規定の実効性を疑われます</t>
  </si>
  <si>
    <t>退職金制度を定める場合、支給対象者・計算方法・支払時期が定められているか</t>
  </si>
  <si>
    <t>計算方法の誤記載は賠償請求に発展した事例があります</t>
  </si>
  <si>
    <t>転換後に適用する規則が正社員用になっているか（契約社員規程の誤適用がないか）</t>
  </si>
  <si>
    <t>誤適用は労働局審査の指摘の常連です</t>
  </si>
  <si>
    <t>転換後に支給する手当（役職・資格・技能・住宅等）が賃金規程にすべて明記されているか</t>
  </si>
  <si>
    <t>【重大】規程にない手当は賃金比較の対象外になります</t>
  </si>
  <si>
    <t>手当の名称・金額・支給要件が、雇用契約書および賃金台帳と一致しているか</t>
  </si>
  <si>
    <t>書類間の不一致は指摘の対象です</t>
  </si>
  <si>
    <t>労働法令</t>
  </si>
  <si>
    <r>
      <rPr>
        <sz val="11"/>
        <rFont val="Noto Sans CJK SC"/>
        <family val="2"/>
      </rPr>
      <t>週所定労働時間が、事業規模・業種に応じた</t>
    </r>
    <r>
      <rPr>
        <sz val="11"/>
        <rFont val="メイリオ"/>
        <family val="3"/>
        <charset val="128"/>
      </rPr>
      <t>40</t>
    </r>
    <r>
      <rPr>
        <sz val="11"/>
        <rFont val="Noto Sans CJK SC"/>
        <family val="2"/>
      </rPr>
      <t>時間または</t>
    </r>
    <r>
      <rPr>
        <sz val="11"/>
        <rFont val="メイリオ"/>
        <family val="3"/>
        <charset val="128"/>
      </rPr>
      <t>44</t>
    </r>
    <r>
      <rPr>
        <sz val="11"/>
        <rFont val="Noto Sans CJK SC"/>
        <family val="2"/>
      </rPr>
      <t>時間の枠内か</t>
    </r>
  </si>
  <si>
    <t>労基法違反があると助成金以前の問題になります</t>
  </si>
  <si>
    <t>固定残業代を定める場合、時間数と金額が明示され、超過分の精算が定められているか</t>
  </si>
  <si>
    <t>固定残業代の不備は指摘の常連です</t>
  </si>
  <si>
    <r>
      <rPr>
        <sz val="11"/>
        <rFont val="Noto Sans CJK SC"/>
        <family val="2"/>
      </rPr>
      <t>年</t>
    </r>
    <r>
      <rPr>
        <sz val="11"/>
        <rFont val="メイリオ"/>
        <family val="3"/>
        <charset val="128"/>
      </rPr>
      <t>5</t>
    </r>
    <r>
      <rPr>
        <sz val="11"/>
        <rFont val="Noto Sans CJK SC"/>
        <family val="2"/>
      </rPr>
      <t>日の年次有給休暇の取得義務に対応した定めがあるか</t>
    </r>
  </si>
  <si>
    <t>履行状況もあわせて確認されます</t>
  </si>
  <si>
    <t>施行と届出</t>
  </si>
  <si>
    <t>施行日が転換日より前になっているか</t>
  </si>
  <si>
    <t>【重大】業務改善助成金とは向きが逆です。取り違えないでください</t>
  </si>
  <si>
    <r>
      <rPr>
        <sz val="11"/>
        <rFont val="Noto Sans CJK SC"/>
        <family val="2"/>
      </rPr>
      <t>転換前</t>
    </r>
    <r>
      <rPr>
        <sz val="11"/>
        <rFont val="メイリオ"/>
        <family val="3"/>
        <charset val="128"/>
      </rPr>
      <t>6</t>
    </r>
    <r>
      <rPr>
        <sz val="11"/>
        <rFont val="Noto Sans CJK SC"/>
        <family val="2"/>
      </rPr>
      <t>か月をさかのぼって、その全期間について有効な就業規則を特定できるか</t>
    </r>
  </si>
  <si>
    <t>空白期間があると適用の事実を証明できません</t>
  </si>
  <si>
    <t>労働者代表の意見書を取得したか（意見聴取の日付が施行日より前か）</t>
  </si>
  <si>
    <t>手続不備は届出の受理に影響します</t>
  </si>
  <si>
    <t>対象事業所の所轄労基署に届け出たか。受理印を目視で確認したか</t>
  </si>
  <si>
    <t>【重大】複数事業所では確認の抜け漏れが起こりやすくなります</t>
  </si>
  <si>
    <t>事業所ごとの届出履歴一覧（届出日・改定日・改定理由・版数）を作成・更新したか</t>
  </si>
  <si>
    <t>一括管理にしないと漏れます</t>
  </si>
  <si>
    <t>改定後の就業規則を労働者に周知したか（方法と日付を記録したか）</t>
  </si>
  <si>
    <t>周知は届出と別の要件です</t>
  </si>
  <si>
    <t>キャリアアップ助成金 転換時通知書チェック</t>
  </si>
  <si>
    <t>転換日に交付する労働条件通知書・辞令を、規程と突き合わせて確認します。</t>
  </si>
  <si>
    <t>転換手続の
実施</t>
  </si>
  <si>
    <t>就業規則に定めた転換の手続（面接・試験等）を、実際にそのとおり実施したか</t>
  </si>
  <si>
    <t>【重大】規定と運用が食い違うと、転換の実質を否定されます</t>
  </si>
  <si>
    <t>試験・面接の実施日が、対象労働者の勤務日になっているか（シフト表・出勤簿で確認したか）</t>
  </si>
  <si>
    <t>【重大】休日や退職日以降に実施したことになっていると、実施の事実を疑われます</t>
  </si>
  <si>
    <t>試験・面接の記録（実施日・実施者・内容・結果）を書面で残しているか</t>
  </si>
  <si>
    <t>実施の事実を証明する唯一の資料になります</t>
  </si>
  <si>
    <t>転換の可否を決定した書面（選考結果通知、稟議・決裁記録等）があるか</t>
  </si>
  <si>
    <t>決定の過程を示せます</t>
  </si>
  <si>
    <t>実施日が就業規則に定めた転換の時期（毎年○月等）と整合しているか</t>
  </si>
  <si>
    <t>時期がずれていると規定どおりの運用と認められません</t>
  </si>
  <si>
    <t>記載事項</t>
  </si>
  <si>
    <t>労働条件通知書兼雇用契約書が、法令に対応した最新の様式になっているか</t>
  </si>
  <si>
    <t>【重大】明示事項の追加に対応していない旧様式は、そのままでは使えません</t>
  </si>
  <si>
    <t>契約期間の定めが「なし」になっているか（無期転換ではなく正社員転換であること）</t>
  </si>
  <si>
    <t>期間の定めが残ると正規雇用と認められません</t>
  </si>
  <si>
    <t>転換日が明記されているか。試用期間がある場合の取扱いを確認したか</t>
  </si>
  <si>
    <t>転換日は起算日の基礎になります</t>
  </si>
  <si>
    <t>就業の場所・従事する業務が記載されているか</t>
  </si>
  <si>
    <t>法定記載事項です</t>
  </si>
  <si>
    <t>始業終業時刻、休憩、休日、所定労働時間が正社員の条件になっているか</t>
  </si>
  <si>
    <t>有期時代と同一だと転換の実質を問われます</t>
  </si>
  <si>
    <t>賃金の額・計算方法・締切日・支払日が記載されているか</t>
  </si>
  <si>
    <t>支給する手当の名称が、賃金規程の名称と一字一句一致しているか</t>
  </si>
  <si>
    <t>【重大】規程にない名称の手当は賃金比較から除かれます</t>
  </si>
  <si>
    <t>退職に関する事項（定年、解雇の事由）が記載されているか</t>
  </si>
  <si>
    <t>整合性</t>
  </si>
  <si>
    <t>転換前の労働条件通知書と並べ、賃金・労働時間・区分の変化を説明できるか</t>
  </si>
  <si>
    <t>変化が説明できないと転換の実質を問われます</t>
  </si>
  <si>
    <t>通知書の賃金額が、転換後の賃金台帳の支給額と一致しているか</t>
  </si>
  <si>
    <t>契約書と台帳の不一致は指摘の常連です</t>
  </si>
  <si>
    <r>
      <rPr>
        <sz val="11"/>
        <rFont val="Noto Sans CJK SC"/>
        <family val="2"/>
      </rPr>
      <t>賃金</t>
    </r>
    <r>
      <rPr>
        <sz val="11"/>
        <rFont val="メイリオ"/>
        <family val="3"/>
        <charset val="128"/>
      </rPr>
      <t>3</t>
    </r>
    <r>
      <rPr>
        <sz val="11"/>
        <rFont val="Noto Sans CJK SC"/>
        <family val="2"/>
      </rPr>
      <t>％増額の計算に使う手当が、通知書にすべて記載されているか</t>
    </r>
  </si>
  <si>
    <t>記載漏れがあると計算根拠を示せません</t>
  </si>
  <si>
    <r>
      <rPr>
        <sz val="11"/>
        <rFont val="Noto Sans CJK SC"/>
        <family val="2"/>
      </rPr>
      <t>定年までの期間が</t>
    </r>
    <r>
      <rPr>
        <sz val="11"/>
        <rFont val="メイリオ"/>
        <family val="3"/>
        <charset val="128"/>
      </rPr>
      <t>1</t>
    </r>
    <r>
      <rPr>
        <sz val="11"/>
        <rFont val="Noto Sans CJK SC"/>
        <family val="2"/>
      </rPr>
      <t>年以上あるか</t>
    </r>
  </si>
  <si>
    <r>
      <rPr>
        <sz val="11"/>
        <rFont val="メイリオ"/>
        <family val="3"/>
        <charset val="128"/>
      </rPr>
      <t>1</t>
    </r>
    <r>
      <rPr>
        <sz val="11"/>
        <rFont val="Noto Sans CJK SC"/>
        <family val="2"/>
      </rPr>
      <t>年未満だと対象外です</t>
    </r>
  </si>
  <si>
    <t>交付と保管</t>
  </si>
  <si>
    <t>労働条件通知書を実際に本人へ交付し、本人の押印（または署名）を得ているか</t>
  </si>
  <si>
    <t>【重大】交付・押印のない書面は認められません</t>
  </si>
  <si>
    <t>本人押印済みの原本をそのまま保管しているか。後から清書・作り直しをしていないか</t>
  </si>
  <si>
    <t>【重大】他の者が作り直したものは不支給とされた例があります。汚れや訂正印があってもそのまま出します</t>
  </si>
  <si>
    <t>押印日・交付日が、転換日との関係で整合しているか</t>
  </si>
  <si>
    <t>転換日より後の日付だと説明を求められます</t>
  </si>
  <si>
    <t>転換日までに本人へ交付したか（交付日を記録したか）</t>
  </si>
  <si>
    <t>交付日が転換日より後だと説明を求められます</t>
  </si>
  <si>
    <t>転換の辞令または内示書を作成し、控えを保管しているか</t>
  </si>
  <si>
    <t>転換の事実を裏付ける書類になります</t>
  </si>
  <si>
    <t>社会保険の標準報酬月額の随時改定が必要か確認したか</t>
  </si>
  <si>
    <t>賃金が変われば随時改定の対象になります</t>
  </si>
  <si>
    <t>写しを事務所側でも保管し、申請書類として使える状態にしたか</t>
  </si>
  <si>
    <t>申請時に添付します</t>
  </si>
  <si>
    <t>キャリアアップ助成金 申請時チェック</t>
  </si>
  <si>
    <t>提出前に、作成者以外の者が確認してください。</t>
  </si>
  <si>
    <t>期限</t>
  </si>
  <si>
    <r>
      <rPr>
        <sz val="11"/>
        <rFont val="Noto Sans CJK SC"/>
        <family val="2"/>
      </rPr>
      <t>申請期限を、</t>
    </r>
    <r>
      <rPr>
        <sz val="11"/>
        <rFont val="メイリオ"/>
        <family val="3"/>
        <charset val="128"/>
      </rPr>
      <t>6</t>
    </r>
    <r>
      <rPr>
        <sz val="11"/>
        <rFont val="Noto Sans CJK SC"/>
        <family val="2"/>
      </rPr>
      <t>か月分の賃金を支給した日の翌日から起算して計算したか</t>
    </r>
  </si>
  <si>
    <t>【重大】管理台帳の期限そのものが誤っていないかを別の者が検算します</t>
  </si>
  <si>
    <r>
      <rPr>
        <sz val="11"/>
        <rFont val="Noto Sans CJK SC"/>
        <family val="2"/>
      </rPr>
      <t>第</t>
    </r>
    <r>
      <rPr>
        <sz val="11"/>
        <rFont val="メイリオ"/>
        <family val="3"/>
        <charset val="128"/>
      </rPr>
      <t>2</t>
    </r>
    <r>
      <rPr>
        <sz val="11"/>
        <rFont val="Noto Sans CJK SC"/>
        <family val="2"/>
      </rPr>
      <t>期がある場合、その申請期限も台帳に登録したか</t>
    </r>
  </si>
  <si>
    <r>
      <rPr>
        <sz val="11"/>
        <rFont val="Noto Sans CJK SC"/>
        <family val="2"/>
      </rPr>
      <t>第</t>
    </r>
    <r>
      <rPr>
        <sz val="11"/>
        <rFont val="メイリオ"/>
        <family val="3"/>
        <charset val="128"/>
      </rPr>
      <t>2</t>
    </r>
    <r>
      <rPr>
        <sz val="11"/>
        <rFont val="Noto Sans CJK SC"/>
        <family val="2"/>
      </rPr>
      <t>期の失念は頻発する事故です</t>
    </r>
  </si>
  <si>
    <t>郵送は到達日で判断されます</t>
  </si>
  <si>
    <t>書類の
そろい</t>
  </si>
  <si>
    <t>使用する様式が、取組日に対応する年度版か</t>
  </si>
  <si>
    <t>旧年度様式は差戻しの原因になります</t>
  </si>
  <si>
    <t>事業所確認票・転換状況報告書など、その年度に求められる添付書類がそろっているか</t>
  </si>
  <si>
    <t>添付漏れは審査を止めます</t>
  </si>
  <si>
    <t>就業規則（届出済みのもの）、雇用契約書、賃金台帳、出勤簿がそろっているか</t>
  </si>
  <si>
    <t>いずれも必須の添付書類です</t>
  </si>
  <si>
    <t>キャリアアップ計画書の写し（届出日のわかるもの）を添付したか</t>
  </si>
  <si>
    <t>計画期間の確認に使われます</t>
  </si>
  <si>
    <t>申請書と添付書類の記載が食い違っていないか</t>
  </si>
  <si>
    <t>【重大】申請書と添付書類の整合が支給要件確認の前提です</t>
  </si>
  <si>
    <t>転記の誤りがないか。作成者以外の者が突合したか</t>
  </si>
  <si>
    <t>【重大】記入誤り・転記ミスは頻発する事故類型です</t>
  </si>
  <si>
    <t>雇用契約書の金額と賃金台帳の支給額が一致しているか</t>
  </si>
  <si>
    <t>不一致は指摘の常連です</t>
  </si>
  <si>
    <t>出勤簿の労働時間と賃金台帳の労働時間が一致しているか</t>
  </si>
  <si>
    <t>試験日・面接日が、出勤簿やシフト表の勤務日になっているか</t>
  </si>
  <si>
    <t>【重大】休日に実施したことになっていると、実施の事実を疑われます</t>
  </si>
  <si>
    <t>賞与を支給している場合、就業規則の賞与規定の支給基準と実際の支給内容が一致しているか</t>
  </si>
  <si>
    <t>【重大】規定と実態の食い違いは指摘されます</t>
  </si>
  <si>
    <t>転換月の賃金が日割り等で減っていないか。減っている場合の説明を用意したか</t>
  </si>
  <si>
    <r>
      <rPr>
        <sz val="11"/>
        <color rgb="FFC00000"/>
        <rFont val="Noto Sans CJK SC"/>
        <family val="2"/>
      </rPr>
      <t>【重大】転換後</t>
    </r>
    <r>
      <rPr>
        <sz val="11"/>
        <color rgb="FFC00000"/>
        <rFont val="メイリオ"/>
        <family val="3"/>
        <charset val="128"/>
      </rPr>
      <t>6</t>
    </r>
    <r>
      <rPr>
        <sz val="11"/>
        <color rgb="FFC00000"/>
        <rFont val="Noto Sans CJK SC"/>
        <family val="2"/>
      </rPr>
      <t>か月の賃金が要件どおり上昇していないと判断されるおそれがあります</t>
    </r>
  </si>
  <si>
    <t>提出する労働条件通知書が、本人押印済みの原本（またはその写し）になっているか</t>
  </si>
  <si>
    <t>【重大】作り直した清書版は不支給とされた例があります</t>
  </si>
  <si>
    <t>最終確認</t>
  </si>
  <si>
    <t>対象労働者が申請日時点で在籍しているか</t>
  </si>
  <si>
    <t>賃金台帳の最終月に退職を示す異常値がないか（通勤手当ゼロ、支給額の急減等）</t>
  </si>
  <si>
    <t>退職の見落としを防ぎます</t>
  </si>
  <si>
    <t>契約社員時代に規程上の根拠がない手当が支給されていないか</t>
  </si>
  <si>
    <t>正規雇用の予約と見られる余地を残さないためです</t>
  </si>
  <si>
    <r>
      <rPr>
        <sz val="11"/>
        <rFont val="メイリオ"/>
        <family val="3"/>
        <charset val="128"/>
      </rPr>
      <t>6</t>
    </r>
    <r>
      <rPr>
        <sz val="11"/>
        <rFont val="Noto Sans CJK SC"/>
        <family val="2"/>
      </rPr>
      <t>か月間の賃金を実際に支払い済みか。支払日が到来しているか</t>
    </r>
  </si>
  <si>
    <t>未払いだと申請できません</t>
  </si>
  <si>
    <t>転換後の社会保険料控除が連続しているか（加入漏れがないか）</t>
  </si>
  <si>
    <t>社保加入漏れは指摘されます</t>
  </si>
  <si>
    <t>提出方法（電子申請・郵送・持参）と、到達日ベースの期限を確認したか</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</si>
</sst>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charset val="1"/>
    </font>
    <font>
      <b/>
      <sz val="18"/>
      <name val="Noto Sans CJK SC"/>
      <family val="2"/>
    </font>
    <font>
      <sz val="10"/>
      <name val="Noto Sans CJK SC"/>
      <family val="2"/>
    </font>
    <font>
      <sz val="10"/>
      <name val="メイリオ"/>
      <family val="3"/>
      <charset val="128"/>
    </font>
    <font>
      <b/>
      <sz val="12"/>
      <name val="Noto Sans CJK SC"/>
      <family val="2"/>
    </font>
    <font>
      <sz val="11"/>
      <name val="Noto Sans CJK SC"/>
      <family val="2"/>
    </font>
    <font>
      <sz val="11"/>
      <name val="メイリオ"/>
      <family val="3"/>
      <charset val="128"/>
    </font>
    <font>
      <b/>
      <sz val="12"/>
      <name val="メイリオ"/>
      <family val="3"/>
      <charset val="128"/>
    </font>
    <font>
      <sz val="11"/>
      <color rgb="FF0000FF"/>
      <name val="メイリオ"/>
      <family val="3"/>
      <charset val="128"/>
    </font>
    <font>
      <b/>
      <sz val="11"/>
      <name val="Noto Sans CJK SC"/>
      <family val="2"/>
    </font>
    <font>
      <b/>
      <sz val="11"/>
      <name val="メイリオ"/>
      <family val="3"/>
      <charset val="128"/>
    </font>
    <font>
      <b/>
      <sz val="11"/>
      <color rgb="FFC00000"/>
      <name val="メイリオ"/>
      <family val="3"/>
      <charset val="128"/>
    </font>
    <font>
      <sz val="11"/>
      <color rgb="FFC00000"/>
      <name val="Noto Sans CJK SC"/>
      <family val="2"/>
    </font>
    <font>
      <b/>
      <sz val="16"/>
      <name val="Noto Sans CJK SC"/>
      <family val="2"/>
    </font>
    <font>
      <sz val="11"/>
      <color rgb="FFC00000"/>
      <name val="メイリオ"/>
      <family val="3"/>
      <charset val="128"/>
    </font>
    <font>
      <sz val="6"/>
      <name val="ＭＳ Ｐゴシック"/>
      <family val="3"/>
      <charset val="128"/>
    </font>
    <font>
      <sz val="11"/>
      <name val="ＭＳ ゴシック"/>
      <family val="3"/>
      <charset val="128"/>
    </font>
  </fonts>
  <fills count="5">
    <fill>
      <patternFill patternType="none"/>
    </fill>
    <fill>
      <patternFill patternType="gray125"/>
    </fill>
    <fill>
      <patternFill patternType="solid">
        <fgColor rgb="FFFFF2CC"/>
        <bgColor rgb="FFF2F2F2"/>
      </patternFill>
    </fill>
    <fill>
      <patternFill patternType="solid">
        <fgColor rgb="FFD9D9D9"/>
        <bgColor rgb="FFF2F2F2"/>
      </patternFill>
    </fill>
    <fill>
      <patternFill patternType="solid">
        <fgColor rgb="FFF2F2F2"/>
        <bgColor rgb="FFFFF2CC"/>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4" fillId="0" borderId="0" xfId="0" applyFont="1"/>
    <xf numFmtId="0" fontId="5" fillId="0" borderId="0" xfId="0" applyFont="1"/>
    <xf numFmtId="3" fontId="8" fillId="2" borderId="1" xfId="0" applyNumberFormat="1" applyFont="1" applyFill="1" applyBorder="1" applyAlignment="1">
      <alignment horizontal="right"/>
    </xf>
    <xf numFmtId="1" fontId="8" fillId="2" borderId="1" xfId="0" applyNumberFormat="1" applyFont="1" applyFill="1" applyBorder="1" applyAlignment="1">
      <alignment horizontal="right"/>
    </xf>
    <xf numFmtId="9" fontId="8" fillId="2" borderId="1" xfId="0" applyNumberFormat="1" applyFont="1" applyFill="1" applyBorder="1" applyAlignment="1">
      <alignment horizontal="right"/>
    </xf>
    <xf numFmtId="0" fontId="9" fillId="0" borderId="0" xfId="0" applyFont="1"/>
    <xf numFmtId="3" fontId="6" fillId="0" borderId="1" xfId="0" applyNumberFormat="1" applyFont="1" applyBorder="1" applyAlignment="1">
      <alignment horizontal="right"/>
    </xf>
    <xf numFmtId="3" fontId="11" fillId="0" borderId="1" xfId="0" applyNumberFormat="1" applyFont="1" applyBorder="1" applyAlignment="1">
      <alignment horizontal="right"/>
    </xf>
    <xf numFmtId="0" fontId="12" fillId="0" borderId="0" xfId="0" applyFont="1"/>
    <xf numFmtId="0" fontId="13" fillId="0" borderId="0" xfId="0" applyFont="1"/>
    <xf numFmtId="0" fontId="0" fillId="2" borderId="1" xfId="0" applyFill="1" applyBorder="1"/>
    <xf numFmtId="0" fontId="10" fillId="3"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6" fillId="0" borderId="1" xfId="0" applyFont="1" applyBorder="1" applyAlignment="1">
      <alignment horizontal="center" vertical="center"/>
    </xf>
    <xf numFmtId="0" fontId="5" fillId="4" borderId="1" xfId="0" applyFont="1" applyFill="1" applyBorder="1" applyAlignment="1">
      <alignment horizontal="center" vertical="center" wrapText="1"/>
    </xf>
    <xf numFmtId="0" fontId="5" fillId="0" borderId="1" xfId="0" applyFont="1" applyBorder="1" applyAlignment="1">
      <alignment vertical="center" wrapText="1"/>
    </xf>
    <xf numFmtId="0" fontId="6" fillId="2" borderId="1" xfId="0" applyFont="1" applyFill="1" applyBorder="1" applyAlignment="1">
      <alignment horizontal="center" vertical="center"/>
    </xf>
    <xf numFmtId="0" fontId="6" fillId="2" borderId="1" xfId="0" applyFont="1" applyFill="1" applyBorder="1" applyAlignment="1">
      <alignment vertical="center" wrapText="1"/>
    </xf>
    <xf numFmtId="0" fontId="12" fillId="0" borderId="1" xfId="0" applyFont="1" applyBorder="1" applyAlignment="1">
      <alignment vertical="center" wrapText="1"/>
    </xf>
    <xf numFmtId="0" fontId="6" fillId="0" borderId="1" xfId="0" applyFont="1" applyBorder="1" applyAlignment="1">
      <alignment vertical="center" wrapText="1"/>
    </xf>
    <xf numFmtId="0" fontId="9" fillId="0" borderId="0" xfId="0" applyFont="1" applyAlignment="1">
      <alignment horizontal="right"/>
    </xf>
    <xf numFmtId="0" fontId="6" fillId="0" borderId="1" xfId="0" applyFont="1" applyBorder="1" applyAlignment="1">
      <alignment horizontal="center"/>
    </xf>
    <xf numFmtId="0" fontId="11" fillId="0" borderId="1" xfId="0" applyFont="1" applyBorder="1" applyAlignment="1">
      <alignment horizontal="center"/>
    </xf>
    <xf numFmtId="0" fontId="16" fillId="0" borderId="1" xfId="0" applyFont="1" applyBorder="1" applyAlignment="1">
      <alignment vertical="center" wrapText="1"/>
    </xf>
  </cellXfs>
  <cellStyles count="1">
    <cellStyle name="標準" xfId="0" builtinId="0"/>
  </cellStyles>
  <dxfs count="0"/>
  <tableStyles count="0" defaultTableStyle="TableStyleMedium2" defaultPivotStyle="PivotStyleLight16"/>
  <colors>
    <indexedColors>
      <rgbColor rgb="FF000000"/>
      <rgbColor rgb="FFF2F2F2"/>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showGridLines="0" topLeftCell="A16" zoomScaleNormal="100" workbookViewId="0"/>
  </sheetViews>
  <sheetFormatPr defaultColWidth="8.6640625" defaultRowHeight="14.4"/>
  <cols>
    <col min="1" max="1" width="4" customWidth="1"/>
    <col min="2" max="2" width="34" customWidth="1"/>
    <col min="3" max="3" width="20" customWidth="1"/>
    <col min="4" max="4" width="24" customWidth="1"/>
    <col min="5" max="5" width="20" customWidth="1"/>
    <col min="6" max="6" width="24" customWidth="1"/>
  </cols>
  <sheetData>
    <row r="1" spans="1:2" ht="30" customHeight="1">
      <c r="A1" s="1" t="s">
        <v>0</v>
      </c>
    </row>
    <row r="2" spans="1:2" ht="16.2">
      <c r="A2" s="2" t="s">
        <v>1</v>
      </c>
    </row>
    <row r="4" spans="1:2" ht="15.6">
      <c r="A4" s="3" t="s">
        <v>2</v>
      </c>
    </row>
    <row r="5" spans="1:2">
      <c r="B5" s="4" t="s">
        <v>3</v>
      </c>
    </row>
    <row r="6" spans="1:2">
      <c r="B6" s="4" t="s">
        <v>4</v>
      </c>
    </row>
    <row r="7" spans="1:2">
      <c r="B7" s="4" t="s">
        <v>5</v>
      </c>
    </row>
    <row r="8" spans="1:2">
      <c r="B8" s="4" t="s">
        <v>6</v>
      </c>
    </row>
    <row r="10" spans="1:2" ht="15.6">
      <c r="A10" s="3" t="s">
        <v>7</v>
      </c>
    </row>
    <row r="11" spans="1:2">
      <c r="B11" s="4" t="s">
        <v>8</v>
      </c>
    </row>
    <row r="12" spans="1:2">
      <c r="B12" s="4" t="s">
        <v>9</v>
      </c>
    </row>
    <row r="14" spans="1:2" ht="15.6">
      <c r="A14" s="3" t="s">
        <v>10</v>
      </c>
    </row>
    <row r="15" spans="1:2" ht="17.399999999999999">
      <c r="B15" s="4" t="s">
        <v>11</v>
      </c>
    </row>
    <row r="16" spans="1:2" ht="17.399999999999999">
      <c r="B16" s="4" t="s">
        <v>12</v>
      </c>
    </row>
    <row r="17" spans="1:2" ht="17.399999999999999">
      <c r="B17" s="4" t="s">
        <v>13</v>
      </c>
    </row>
    <row r="18" spans="1:2" ht="17.399999999999999">
      <c r="B18" s="4" t="s">
        <v>14</v>
      </c>
    </row>
    <row r="20" spans="1:2" ht="19.2">
      <c r="A20" s="3" t="s">
        <v>15</v>
      </c>
    </row>
    <row r="21" spans="1:2">
      <c r="B21" s="4" t="s">
        <v>16</v>
      </c>
    </row>
    <row r="22" spans="1:2">
      <c r="B22" s="4" t="s">
        <v>17</v>
      </c>
    </row>
    <row r="23" spans="1:2">
      <c r="B23" s="4" t="s">
        <v>18</v>
      </c>
    </row>
    <row r="24" spans="1:2">
      <c r="B24" s="4" t="s">
        <v>19</v>
      </c>
    </row>
    <row r="25" spans="1:2">
      <c r="B25" s="4" t="s">
        <v>20</v>
      </c>
    </row>
    <row r="26" spans="1:2">
      <c r="B26" s="4" t="s">
        <v>21</v>
      </c>
    </row>
    <row r="27" spans="1:2">
      <c r="B27" s="4" t="s">
        <v>22</v>
      </c>
    </row>
    <row r="28" spans="1:2">
      <c r="B28" s="4" t="s">
        <v>23</v>
      </c>
    </row>
    <row r="29" spans="1:2">
      <c r="B29" s="4" t="s">
        <v>24</v>
      </c>
    </row>
    <row r="30" spans="1:2">
      <c r="B30" s="4" t="s">
        <v>25</v>
      </c>
    </row>
    <row r="32" spans="1:2" ht="15.6">
      <c r="A32" s="3" t="s">
        <v>26</v>
      </c>
    </row>
    <row r="33" spans="1:4">
      <c r="B33" s="4" t="s">
        <v>27</v>
      </c>
    </row>
    <row r="35" spans="1:4" ht="15.6">
      <c r="A35" s="3" t="s">
        <v>28</v>
      </c>
    </row>
    <row r="36" spans="1:4">
      <c r="B36" s="2" t="s">
        <v>29</v>
      </c>
    </row>
    <row r="37" spans="1:4" ht="17.399999999999999">
      <c r="B37" s="4" t="s">
        <v>30</v>
      </c>
      <c r="C37" s="5">
        <v>570000</v>
      </c>
    </row>
    <row r="38" spans="1:4" ht="17.399999999999999">
      <c r="B38" s="4" t="s">
        <v>31</v>
      </c>
      <c r="C38" s="6">
        <v>1</v>
      </c>
    </row>
    <row r="39" spans="1:4" ht="17.399999999999999">
      <c r="B39" s="4" t="s">
        <v>32</v>
      </c>
      <c r="C39" s="5">
        <v>57000</v>
      </c>
    </row>
    <row r="40" spans="1:4" ht="17.399999999999999">
      <c r="B40" s="4" t="s">
        <v>33</v>
      </c>
      <c r="C40" s="7">
        <v>0</v>
      </c>
    </row>
    <row r="41" spans="1:4" ht="17.399999999999999">
      <c r="B41" s="4" t="s">
        <v>34</v>
      </c>
      <c r="C41" s="7">
        <v>0.7</v>
      </c>
      <c r="D41" s="2" t="s">
        <v>35</v>
      </c>
    </row>
    <row r="42" spans="1:4" ht="17.399999999999999">
      <c r="B42" s="4" t="s">
        <v>36</v>
      </c>
      <c r="C42" s="5">
        <v>100000</v>
      </c>
    </row>
    <row r="44" spans="1:4" ht="17.399999999999999">
      <c r="B44" s="8" t="s">
        <v>37</v>
      </c>
      <c r="C44" s="9">
        <f>C37*C38-C39</f>
        <v>513000</v>
      </c>
    </row>
    <row r="45" spans="1:4" ht="17.399999999999999">
      <c r="B45" s="8" t="s">
        <v>38</v>
      </c>
      <c r="C45" s="9">
        <f>C44*(1-C40)</f>
        <v>513000</v>
      </c>
    </row>
    <row r="46" spans="1:4" ht="17.399999999999999">
      <c r="B46" s="8" t="s">
        <v>39</v>
      </c>
      <c r="C46" s="9">
        <f>MAX(0,C45-C42)*C41</f>
        <v>289100</v>
      </c>
    </row>
    <row r="47" spans="1:4" ht="17.399999999999999">
      <c r="B47" s="8" t="s">
        <v>40</v>
      </c>
      <c r="C47" s="10">
        <f>C45-C46</f>
        <v>223900</v>
      </c>
    </row>
    <row r="48" spans="1:4">
      <c r="B48" s="11" t="s">
        <v>41</v>
      </c>
    </row>
  </sheetData>
  <phoneticPr fontId="15"/>
  <printOptions horizontalCentered="1"/>
  <pageMargins left="0.75" right="0.75" top="1" bottom="1" header="0.511811023622047" footer="0.511811023622047"/>
  <pageSetup paperSize="9"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1"/>
  <sheetViews>
    <sheetView showGridLines="0" zoomScaleNormal="100" workbookViewId="0">
      <pane ySplit="5" topLeftCell="A6" activePane="bottomLeft" state="frozen"/>
      <selection pane="bottomLeft" activeCell="F6" sqref="F6"/>
    </sheetView>
  </sheetViews>
  <sheetFormatPr defaultColWidth="8.6640625" defaultRowHeight="14.4"/>
  <cols>
    <col min="1" max="1" width="6" customWidth="1"/>
    <col min="2" max="2" width="13" customWidth="1"/>
    <col min="3" max="3" width="60" customWidth="1"/>
    <col min="4" max="4" width="10" customWidth="1"/>
    <col min="5" max="5" width="24" customWidth="1"/>
    <col min="6" max="6" width="55.5546875" bestFit="1" customWidth="1"/>
    <col min="7" max="7" width="24" customWidth="1"/>
    <col min="8" max="9" width="10" customWidth="1"/>
  </cols>
  <sheetData>
    <row r="1" spans="1:9" ht="25.5" customHeight="1">
      <c r="A1" s="12" t="s">
        <v>42</v>
      </c>
    </row>
    <row r="2" spans="1:9">
      <c r="A2" s="2" t="s">
        <v>43</v>
      </c>
    </row>
    <row r="3" spans="1:9">
      <c r="A3" s="8" t="s">
        <v>44</v>
      </c>
      <c r="B3" s="13"/>
      <c r="D3" s="8" t="s">
        <v>45</v>
      </c>
      <c r="E3" s="13"/>
      <c r="G3" s="8" t="s">
        <v>46</v>
      </c>
      <c r="H3" s="13"/>
    </row>
    <row r="5" spans="1:9" ht="21.75" customHeight="1">
      <c r="A5" s="14" t="s">
        <v>47</v>
      </c>
      <c r="B5" s="15" t="s">
        <v>48</v>
      </c>
      <c r="C5" s="15" t="s">
        <v>49</v>
      </c>
      <c r="D5" s="15" t="s">
        <v>50</v>
      </c>
      <c r="E5" s="15" t="s">
        <v>51</v>
      </c>
      <c r="F5" s="15" t="s">
        <v>52</v>
      </c>
      <c r="G5" s="15" t="s">
        <v>53</v>
      </c>
      <c r="H5" s="15" t="s">
        <v>54</v>
      </c>
      <c r="I5" s="15" t="s">
        <v>55</v>
      </c>
    </row>
    <row r="6" spans="1:9" ht="33.75" customHeight="1">
      <c r="A6" s="16">
        <v>1</v>
      </c>
      <c r="B6" s="17" t="s">
        <v>56</v>
      </c>
      <c r="C6" s="18" t="s">
        <v>57</v>
      </c>
      <c r="D6" s="19"/>
      <c r="E6" s="20"/>
      <c r="F6" s="21" t="s">
        <v>58</v>
      </c>
      <c r="G6" s="20"/>
      <c r="H6" s="20"/>
      <c r="I6" s="20"/>
    </row>
    <row r="7" spans="1:9" ht="33.75" customHeight="1">
      <c r="A7" s="16">
        <v>2</v>
      </c>
      <c r="B7" s="17"/>
      <c r="C7" s="18" t="s">
        <v>59</v>
      </c>
      <c r="D7" s="19"/>
      <c r="E7" s="20"/>
      <c r="F7" s="18" t="s">
        <v>60</v>
      </c>
      <c r="G7" s="20"/>
      <c r="H7" s="20"/>
      <c r="I7" s="20"/>
    </row>
    <row r="8" spans="1:9" ht="33.75" customHeight="1">
      <c r="A8" s="16">
        <v>3</v>
      </c>
      <c r="B8" s="17"/>
      <c r="C8" s="18" t="s">
        <v>61</v>
      </c>
      <c r="D8" s="19"/>
      <c r="E8" s="20"/>
      <c r="F8" s="18" t="s">
        <v>62</v>
      </c>
      <c r="G8" s="20"/>
      <c r="H8" s="20"/>
      <c r="I8" s="20"/>
    </row>
    <row r="9" spans="1:9" ht="33.75" customHeight="1">
      <c r="A9" s="16">
        <v>4</v>
      </c>
      <c r="B9" s="17"/>
      <c r="C9" s="18" t="s">
        <v>63</v>
      </c>
      <c r="D9" s="19"/>
      <c r="E9" s="20"/>
      <c r="F9" s="21" t="s">
        <v>64</v>
      </c>
      <c r="G9" s="20"/>
      <c r="H9" s="20"/>
      <c r="I9" s="20"/>
    </row>
    <row r="10" spans="1:9" ht="33.75" customHeight="1">
      <c r="A10" s="16">
        <v>5</v>
      </c>
      <c r="B10" s="17"/>
      <c r="C10" s="18" t="s">
        <v>65</v>
      </c>
      <c r="D10" s="19"/>
      <c r="E10" s="20"/>
      <c r="F10" s="18" t="s">
        <v>66</v>
      </c>
      <c r="G10" s="20"/>
      <c r="H10" s="20"/>
      <c r="I10" s="20"/>
    </row>
    <row r="11" spans="1:9" ht="33.75" customHeight="1">
      <c r="A11" s="16">
        <v>6</v>
      </c>
      <c r="B11" s="17"/>
      <c r="C11" s="18" t="s">
        <v>67</v>
      </c>
      <c r="D11" s="19"/>
      <c r="E11" s="20"/>
      <c r="F11" s="18" t="s">
        <v>68</v>
      </c>
      <c r="G11" s="20"/>
      <c r="H11" s="20"/>
      <c r="I11" s="20"/>
    </row>
    <row r="12" spans="1:9" ht="33.75" customHeight="1">
      <c r="A12" s="16">
        <v>7</v>
      </c>
      <c r="B12" s="17"/>
      <c r="C12" s="18" t="s">
        <v>69</v>
      </c>
      <c r="D12" s="19"/>
      <c r="E12" s="20"/>
      <c r="F12" s="21" t="s">
        <v>70</v>
      </c>
      <c r="G12" s="20"/>
      <c r="H12" s="20"/>
      <c r="I12" s="20"/>
    </row>
    <row r="13" spans="1:9" ht="33.75" customHeight="1">
      <c r="A13" s="16">
        <v>8</v>
      </c>
      <c r="B13" s="17"/>
      <c r="C13" s="18" t="s">
        <v>71</v>
      </c>
      <c r="D13" s="19"/>
      <c r="E13" s="20"/>
      <c r="F13" s="21" t="s">
        <v>72</v>
      </c>
      <c r="G13" s="20"/>
      <c r="H13" s="20"/>
      <c r="I13" s="20"/>
    </row>
    <row r="14" spans="1:9" ht="33.75" customHeight="1">
      <c r="A14" s="16">
        <v>9</v>
      </c>
      <c r="B14" s="17"/>
      <c r="C14" s="18" t="s">
        <v>73</v>
      </c>
      <c r="D14" s="19"/>
      <c r="E14" s="20"/>
      <c r="F14" s="21" t="s">
        <v>74</v>
      </c>
      <c r="G14" s="20"/>
      <c r="H14" s="20"/>
      <c r="I14" s="20"/>
    </row>
    <row r="15" spans="1:9" ht="33.75" customHeight="1">
      <c r="A15" s="16">
        <v>10</v>
      </c>
      <c r="B15" s="17"/>
      <c r="C15" s="18" t="s">
        <v>75</v>
      </c>
      <c r="D15" s="19"/>
      <c r="E15" s="20"/>
      <c r="F15" s="18" t="s">
        <v>76</v>
      </c>
      <c r="G15" s="20"/>
      <c r="H15" s="20"/>
      <c r="I15" s="20"/>
    </row>
    <row r="16" spans="1:9" ht="33.75" customHeight="1">
      <c r="A16" s="16">
        <v>11</v>
      </c>
      <c r="B16" s="17" t="s">
        <v>77</v>
      </c>
      <c r="C16" s="18" t="s">
        <v>78</v>
      </c>
      <c r="D16" s="19"/>
      <c r="E16" s="20"/>
      <c r="F16" s="21" t="s">
        <v>79</v>
      </c>
      <c r="G16" s="20"/>
      <c r="H16" s="20"/>
      <c r="I16" s="20"/>
    </row>
    <row r="17" spans="1:9" ht="33.75" customHeight="1">
      <c r="A17" s="16">
        <v>12</v>
      </c>
      <c r="B17" s="17"/>
      <c r="C17" s="18" t="s">
        <v>80</v>
      </c>
      <c r="D17" s="19"/>
      <c r="E17" s="20"/>
      <c r="F17" s="21" t="s">
        <v>81</v>
      </c>
      <c r="G17" s="20"/>
      <c r="H17" s="20"/>
      <c r="I17" s="20"/>
    </row>
    <row r="18" spans="1:9" ht="33.75" customHeight="1">
      <c r="A18" s="16">
        <v>13</v>
      </c>
      <c r="B18" s="17"/>
      <c r="C18" s="18" t="s">
        <v>82</v>
      </c>
      <c r="D18" s="19"/>
      <c r="E18" s="20"/>
      <c r="F18" s="18" t="s">
        <v>83</v>
      </c>
      <c r="G18" s="20"/>
      <c r="H18" s="20"/>
      <c r="I18" s="20"/>
    </row>
    <row r="19" spans="1:9" ht="33.75" customHeight="1">
      <c r="A19" s="16">
        <v>14</v>
      </c>
      <c r="B19" s="17"/>
      <c r="C19" s="18" t="s">
        <v>84</v>
      </c>
      <c r="D19" s="19"/>
      <c r="E19" s="20"/>
      <c r="F19" s="21" t="s">
        <v>85</v>
      </c>
      <c r="G19" s="20"/>
      <c r="H19" s="20"/>
      <c r="I19" s="20"/>
    </row>
    <row r="20" spans="1:9" ht="33.75" customHeight="1">
      <c r="A20" s="16">
        <v>15</v>
      </c>
      <c r="B20" s="17"/>
      <c r="C20" s="18" t="s">
        <v>86</v>
      </c>
      <c r="D20" s="19"/>
      <c r="E20" s="20"/>
      <c r="F20" s="21" t="s">
        <v>87</v>
      </c>
      <c r="G20" s="20"/>
      <c r="H20" s="20"/>
      <c r="I20" s="20"/>
    </row>
    <row r="21" spans="1:9" ht="33.75" customHeight="1">
      <c r="A21" s="16">
        <v>16</v>
      </c>
      <c r="B21" s="17"/>
      <c r="C21" s="18" t="s">
        <v>88</v>
      </c>
      <c r="D21" s="19"/>
      <c r="E21" s="20"/>
      <c r="F21" s="18" t="s">
        <v>89</v>
      </c>
      <c r="G21" s="20"/>
      <c r="H21" s="20"/>
      <c r="I21" s="20"/>
    </row>
    <row r="22" spans="1:9" ht="33.75" customHeight="1">
      <c r="A22" s="16">
        <v>17</v>
      </c>
      <c r="B22" s="17" t="s">
        <v>90</v>
      </c>
      <c r="C22" s="18" t="s">
        <v>91</v>
      </c>
      <c r="D22" s="19"/>
      <c r="E22" s="20"/>
      <c r="F22" s="18" t="s">
        <v>92</v>
      </c>
      <c r="G22" s="20"/>
      <c r="H22" s="20"/>
      <c r="I22" s="20"/>
    </row>
    <row r="23" spans="1:9" ht="33.75" customHeight="1">
      <c r="A23" s="16">
        <v>18</v>
      </c>
      <c r="B23" s="17"/>
      <c r="C23" s="18" t="s">
        <v>93</v>
      </c>
      <c r="D23" s="19"/>
      <c r="E23" s="20"/>
      <c r="F23" s="18" t="s">
        <v>94</v>
      </c>
      <c r="G23" s="20"/>
      <c r="H23" s="20"/>
      <c r="I23" s="20"/>
    </row>
    <row r="24" spans="1:9" ht="33.75" customHeight="1">
      <c r="A24" s="16">
        <v>19</v>
      </c>
      <c r="B24" s="17"/>
      <c r="C24" s="18" t="s">
        <v>95</v>
      </c>
      <c r="D24" s="19"/>
      <c r="E24" s="20"/>
      <c r="F24" s="18" t="s">
        <v>96</v>
      </c>
      <c r="G24" s="20"/>
      <c r="H24" s="20"/>
      <c r="I24" s="20"/>
    </row>
    <row r="25" spans="1:9" ht="33.75" customHeight="1">
      <c r="A25" s="16">
        <v>20</v>
      </c>
      <c r="B25" s="17"/>
      <c r="C25" s="18" t="s">
        <v>97</v>
      </c>
      <c r="D25" s="19"/>
      <c r="E25" s="20"/>
      <c r="F25" s="18" t="s">
        <v>98</v>
      </c>
      <c r="G25" s="20"/>
      <c r="H25" s="20"/>
      <c r="I25" s="20"/>
    </row>
    <row r="26" spans="1:9" ht="33.75" customHeight="1">
      <c r="A26" s="16">
        <v>21</v>
      </c>
      <c r="B26" s="17"/>
      <c r="C26" s="18" t="s">
        <v>99</v>
      </c>
      <c r="D26" s="19"/>
      <c r="E26" s="20"/>
      <c r="F26" s="22" t="s">
        <v>100</v>
      </c>
      <c r="G26" s="20"/>
      <c r="H26" s="20"/>
      <c r="I26" s="20"/>
    </row>
    <row r="27" spans="1:9" ht="33.75" customHeight="1">
      <c r="A27" s="16">
        <v>22</v>
      </c>
      <c r="B27" s="17" t="s">
        <v>101</v>
      </c>
      <c r="C27" s="18" t="s">
        <v>102</v>
      </c>
      <c r="D27" s="19"/>
      <c r="E27" s="20"/>
      <c r="F27" s="18" t="s">
        <v>103</v>
      </c>
      <c r="G27" s="20"/>
      <c r="H27" s="20"/>
      <c r="I27" s="20"/>
    </row>
    <row r="28" spans="1:9" ht="33.75" customHeight="1">
      <c r="A28" s="16">
        <v>23</v>
      </c>
      <c r="B28" s="17"/>
      <c r="C28" s="18" t="s">
        <v>104</v>
      </c>
      <c r="D28" s="19"/>
      <c r="E28" s="20"/>
      <c r="F28" s="18" t="s">
        <v>105</v>
      </c>
      <c r="G28" s="20"/>
      <c r="H28" s="20"/>
      <c r="I28" s="20"/>
    </row>
    <row r="29" spans="1:9" ht="33.75" customHeight="1">
      <c r="A29" s="16">
        <v>24</v>
      </c>
      <c r="B29" s="17"/>
      <c r="C29" s="18" t="s">
        <v>106</v>
      </c>
      <c r="D29" s="19"/>
      <c r="E29" s="20"/>
      <c r="F29" s="18" t="s">
        <v>107</v>
      </c>
      <c r="G29" s="20"/>
      <c r="H29" s="20"/>
      <c r="I29" s="20"/>
    </row>
    <row r="30" spans="1:9" ht="33.75" customHeight="1">
      <c r="A30" s="16">
        <v>25</v>
      </c>
      <c r="B30" s="17"/>
      <c r="C30" s="18" t="s">
        <v>108</v>
      </c>
      <c r="D30" s="19"/>
      <c r="E30" s="20"/>
      <c r="F30" s="21" t="s">
        <v>109</v>
      </c>
      <c r="G30" s="20"/>
      <c r="H30" s="20"/>
      <c r="I30" s="20"/>
    </row>
    <row r="31" spans="1:9" ht="33.75" customHeight="1">
      <c r="A31" s="16">
        <v>26</v>
      </c>
      <c r="B31" s="17"/>
      <c r="C31" s="18" t="s">
        <v>110</v>
      </c>
      <c r="D31" s="19"/>
      <c r="E31" s="20"/>
      <c r="F31" s="18" t="s">
        <v>111</v>
      </c>
      <c r="G31" s="20"/>
      <c r="H31" s="20"/>
      <c r="I31" s="20"/>
    </row>
    <row r="32" spans="1:9" ht="33.75" customHeight="1">
      <c r="A32" s="16">
        <v>27</v>
      </c>
      <c r="B32" s="17"/>
      <c r="C32" s="18" t="s">
        <v>112</v>
      </c>
      <c r="D32" s="19"/>
      <c r="E32" s="20"/>
      <c r="F32" s="21" t="s">
        <v>113</v>
      </c>
      <c r="G32" s="20"/>
      <c r="H32" s="20"/>
      <c r="I32" s="20"/>
    </row>
    <row r="34" spans="1:12" ht="18">
      <c r="A34" s="3" t="s">
        <v>114</v>
      </c>
      <c r="C34" s="23" t="s">
        <v>115</v>
      </c>
      <c r="D34" s="24">
        <f>COUNTIF(D6:D32,"適合")</f>
        <v>0</v>
      </c>
      <c r="E34" s="23" t="s">
        <v>116</v>
      </c>
      <c r="F34" s="24">
        <f>COUNTIF(D6:D32,"要確認")</f>
        <v>0</v>
      </c>
      <c r="G34" s="23" t="s">
        <v>117</v>
      </c>
      <c r="H34" s="25">
        <f>COUNTIF(D6:D32,"不適合")</f>
        <v>0</v>
      </c>
      <c r="I34" s="23" t="s">
        <v>118</v>
      </c>
      <c r="J34" s="24">
        <f>COUNTIF(D6:D32,"情報不足")</f>
        <v>0</v>
      </c>
      <c r="K34" s="23" t="s">
        <v>119</v>
      </c>
      <c r="L34" s="24">
        <f>27-COUNTA(D6:D32)</f>
        <v>27</v>
      </c>
    </row>
    <row r="35" spans="1:12" ht="16.2">
      <c r="A35" s="2" t="s">
        <v>120</v>
      </c>
    </row>
    <row r="37" spans="1:12" ht="15.6">
      <c r="A37" s="3" t="s">
        <v>121</v>
      </c>
    </row>
    <row r="38" spans="1:12" ht="21.75" customHeight="1">
      <c r="A38" s="13"/>
      <c r="B38" s="13"/>
      <c r="C38" s="13"/>
      <c r="D38" s="13"/>
      <c r="E38" s="13"/>
      <c r="F38" s="13"/>
      <c r="G38" s="13"/>
      <c r="H38" s="13"/>
      <c r="I38" s="13"/>
    </row>
    <row r="39" spans="1:12" ht="21.75" customHeight="1">
      <c r="A39" s="13"/>
      <c r="B39" s="13"/>
      <c r="C39" s="13"/>
      <c r="D39" s="13"/>
      <c r="E39" s="13"/>
      <c r="F39" s="13"/>
      <c r="G39" s="13"/>
      <c r="H39" s="13"/>
      <c r="I39" s="13"/>
    </row>
    <row r="40" spans="1:12" ht="21.75" customHeight="1">
      <c r="A40" s="13"/>
      <c r="B40" s="13"/>
      <c r="C40" s="13"/>
      <c r="D40" s="13"/>
      <c r="E40" s="13"/>
      <c r="F40" s="13"/>
      <c r="G40" s="13"/>
      <c r="H40" s="13"/>
      <c r="I40" s="13"/>
    </row>
    <row r="41" spans="1:12" ht="21.75" customHeight="1">
      <c r="A41" s="13"/>
      <c r="B41" s="13"/>
      <c r="C41" s="13"/>
      <c r="D41" s="13"/>
      <c r="E41" s="13"/>
      <c r="F41" s="13"/>
      <c r="G41" s="13"/>
      <c r="H41" s="13"/>
      <c r="I41" s="13"/>
    </row>
  </sheetData>
  <phoneticPr fontId="15"/>
  <dataValidations count="1">
    <dataValidation type="list" allowBlank="1" sqref="D6:D32" xr:uid="{00000000-0002-0000-0100-000000000000}">
      <formula1>"適合,要確認,不適合,情報不足"</formula1>
      <formula2>0</formula2>
    </dataValidation>
  </dataValidations>
  <printOptions horizontalCentered="1"/>
  <pageMargins left="0.75" right="0.75" top="1" bottom="1" header="0.511811023622047" footer="0.511811023622047"/>
  <pageSetup paperSize="9" scale="54"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9"/>
  <sheetViews>
    <sheetView showGridLines="0" zoomScaleNormal="100" workbookViewId="0">
      <pane ySplit="5" topLeftCell="A6" activePane="bottomLeft" state="frozen"/>
      <selection pane="bottomLeft" activeCell="F1" sqref="F1:F1048576"/>
    </sheetView>
  </sheetViews>
  <sheetFormatPr defaultColWidth="8.6640625" defaultRowHeight="14.4"/>
  <cols>
    <col min="1" max="1" width="6" customWidth="1"/>
    <col min="2" max="2" width="13" customWidth="1"/>
    <col min="3" max="3" width="60" customWidth="1"/>
    <col min="4" max="4" width="10" customWidth="1"/>
    <col min="5" max="5" width="24" customWidth="1"/>
    <col min="6" max="6" width="53.44140625" bestFit="1" customWidth="1"/>
    <col min="7" max="7" width="24" customWidth="1"/>
    <col min="8" max="9" width="10" customWidth="1"/>
  </cols>
  <sheetData>
    <row r="1" spans="1:9" ht="25.5" customHeight="1">
      <c r="A1" s="12" t="s">
        <v>122</v>
      </c>
    </row>
    <row r="2" spans="1:9">
      <c r="A2" s="2" t="s">
        <v>123</v>
      </c>
    </row>
    <row r="3" spans="1:9">
      <c r="A3" s="8" t="s">
        <v>44</v>
      </c>
      <c r="B3" s="13"/>
      <c r="D3" s="8" t="s">
        <v>45</v>
      </c>
      <c r="E3" s="13"/>
      <c r="G3" s="8" t="s">
        <v>46</v>
      </c>
      <c r="H3" s="13"/>
    </row>
    <row r="5" spans="1:9" ht="21.75" customHeight="1">
      <c r="A5" s="14" t="s">
        <v>47</v>
      </c>
      <c r="B5" s="15" t="s">
        <v>48</v>
      </c>
      <c r="C5" s="15" t="s">
        <v>49</v>
      </c>
      <c r="D5" s="15" t="s">
        <v>50</v>
      </c>
      <c r="E5" s="15" t="s">
        <v>51</v>
      </c>
      <c r="F5" s="15" t="s">
        <v>52</v>
      </c>
      <c r="G5" s="15" t="s">
        <v>53</v>
      </c>
      <c r="H5" s="15" t="s">
        <v>54</v>
      </c>
      <c r="I5" s="15" t="s">
        <v>55</v>
      </c>
    </row>
    <row r="6" spans="1:9" ht="33.75" customHeight="1">
      <c r="A6" s="16">
        <v>1</v>
      </c>
      <c r="B6" s="17" t="s">
        <v>124</v>
      </c>
      <c r="C6" s="18" t="s">
        <v>125</v>
      </c>
      <c r="D6" s="19"/>
      <c r="E6" s="20"/>
      <c r="F6" s="21" t="s">
        <v>126</v>
      </c>
      <c r="G6" s="20"/>
      <c r="H6" s="20"/>
      <c r="I6" s="20"/>
    </row>
    <row r="7" spans="1:9" ht="33.75" customHeight="1">
      <c r="A7" s="16">
        <v>2</v>
      </c>
      <c r="B7" s="17"/>
      <c r="C7" s="18" t="s">
        <v>127</v>
      </c>
      <c r="D7" s="19"/>
      <c r="E7" s="20"/>
      <c r="F7" s="21" t="s">
        <v>128</v>
      </c>
      <c r="G7" s="20"/>
      <c r="H7" s="20"/>
      <c r="I7" s="20"/>
    </row>
    <row r="8" spans="1:9" ht="33.75" customHeight="1">
      <c r="A8" s="16">
        <v>3</v>
      </c>
      <c r="B8" s="17"/>
      <c r="C8" s="18" t="s">
        <v>129</v>
      </c>
      <c r="D8" s="19"/>
      <c r="E8" s="20"/>
      <c r="F8" s="18" t="s">
        <v>130</v>
      </c>
      <c r="G8" s="20"/>
      <c r="H8" s="20"/>
      <c r="I8" s="20"/>
    </row>
    <row r="9" spans="1:9" ht="33.75" customHeight="1">
      <c r="A9" s="16">
        <v>4</v>
      </c>
      <c r="B9" s="17"/>
      <c r="C9" s="18" t="s">
        <v>131</v>
      </c>
      <c r="D9" s="19"/>
      <c r="E9" s="20"/>
      <c r="F9" s="21" t="s">
        <v>85</v>
      </c>
      <c r="G9" s="20"/>
      <c r="H9" s="20"/>
      <c r="I9" s="20"/>
    </row>
    <row r="10" spans="1:9" ht="33.75" customHeight="1">
      <c r="A10" s="16">
        <v>5</v>
      </c>
      <c r="B10" s="17" t="s">
        <v>132</v>
      </c>
      <c r="C10" s="18" t="s">
        <v>133</v>
      </c>
      <c r="D10" s="19"/>
      <c r="E10" s="20"/>
      <c r="F10" s="22" t="s">
        <v>134</v>
      </c>
      <c r="G10" s="20"/>
      <c r="H10" s="20"/>
      <c r="I10" s="20"/>
    </row>
    <row r="11" spans="1:9" ht="33.75" customHeight="1">
      <c r="A11" s="16">
        <v>6</v>
      </c>
      <c r="B11" s="17"/>
      <c r="C11" s="18" t="s">
        <v>135</v>
      </c>
      <c r="D11" s="19"/>
      <c r="E11" s="20"/>
      <c r="F11" s="18" t="s">
        <v>136</v>
      </c>
      <c r="G11" s="20"/>
      <c r="H11" s="20"/>
      <c r="I11" s="20"/>
    </row>
    <row r="12" spans="1:9" ht="33.75" customHeight="1">
      <c r="A12" s="16">
        <v>7</v>
      </c>
      <c r="B12" s="17"/>
      <c r="C12" s="18" t="s">
        <v>137</v>
      </c>
      <c r="D12" s="19"/>
      <c r="E12" s="20"/>
      <c r="F12" s="18" t="s">
        <v>138</v>
      </c>
      <c r="G12" s="20"/>
      <c r="H12" s="20"/>
      <c r="I12" s="20"/>
    </row>
    <row r="13" spans="1:9" ht="33.75" customHeight="1">
      <c r="A13" s="16">
        <v>8</v>
      </c>
      <c r="B13" s="17"/>
      <c r="C13" s="18" t="s">
        <v>139</v>
      </c>
      <c r="D13" s="19"/>
      <c r="E13" s="20"/>
      <c r="F13" s="18" t="s">
        <v>140</v>
      </c>
      <c r="G13" s="20"/>
      <c r="H13" s="20"/>
      <c r="I13" s="20"/>
    </row>
    <row r="14" spans="1:9" ht="33.75" customHeight="1">
      <c r="A14" s="16">
        <v>9</v>
      </c>
      <c r="B14" s="17" t="s">
        <v>141</v>
      </c>
      <c r="C14" s="18" t="s">
        <v>142</v>
      </c>
      <c r="D14" s="19"/>
      <c r="E14" s="20"/>
      <c r="F14" s="21" t="s">
        <v>143</v>
      </c>
      <c r="G14" s="20"/>
      <c r="H14" s="20"/>
      <c r="I14" s="20"/>
    </row>
    <row r="15" spans="1:9" ht="33.75" customHeight="1">
      <c r="A15" s="16">
        <v>10</v>
      </c>
      <c r="B15" s="17"/>
      <c r="C15" s="18" t="s">
        <v>144</v>
      </c>
      <c r="D15" s="19"/>
      <c r="E15" s="20"/>
      <c r="F15" s="21" t="s">
        <v>145</v>
      </c>
      <c r="G15" s="20"/>
      <c r="H15" s="20"/>
      <c r="I15" s="20"/>
    </row>
    <row r="16" spans="1:9" ht="33.75" customHeight="1">
      <c r="A16" s="16">
        <v>11</v>
      </c>
      <c r="B16" s="17"/>
      <c r="C16" s="18" t="s">
        <v>146</v>
      </c>
      <c r="D16" s="19"/>
      <c r="E16" s="20"/>
      <c r="F16" s="18" t="s">
        <v>147</v>
      </c>
      <c r="G16" s="20"/>
      <c r="H16" s="20"/>
      <c r="I16" s="20"/>
    </row>
    <row r="17" spans="1:12" ht="33.75" customHeight="1">
      <c r="A17" s="16">
        <v>12</v>
      </c>
      <c r="B17" s="17"/>
      <c r="C17" s="18" t="s">
        <v>148</v>
      </c>
      <c r="D17" s="19"/>
      <c r="E17" s="20"/>
      <c r="F17" s="21" t="s">
        <v>149</v>
      </c>
      <c r="G17" s="20"/>
      <c r="H17" s="20"/>
      <c r="I17" s="20"/>
    </row>
    <row r="18" spans="1:12" ht="33.75" customHeight="1">
      <c r="A18" s="16">
        <v>13</v>
      </c>
      <c r="B18" s="17"/>
      <c r="C18" s="18" t="s">
        <v>150</v>
      </c>
      <c r="D18" s="19"/>
      <c r="E18" s="20"/>
      <c r="F18" s="18" t="s">
        <v>151</v>
      </c>
      <c r="G18" s="20"/>
      <c r="H18" s="20"/>
      <c r="I18" s="20"/>
    </row>
    <row r="19" spans="1:12" ht="33.75" customHeight="1">
      <c r="A19" s="16">
        <v>14</v>
      </c>
      <c r="B19" s="17"/>
      <c r="C19" s="18" t="s">
        <v>152</v>
      </c>
      <c r="D19" s="19"/>
      <c r="E19" s="20"/>
      <c r="F19" s="18" t="s">
        <v>153</v>
      </c>
      <c r="G19" s="20"/>
      <c r="H19" s="20"/>
      <c r="I19" s="20"/>
    </row>
    <row r="20" spans="1:12" ht="33.75" customHeight="1">
      <c r="A20" s="16">
        <v>15</v>
      </c>
      <c r="B20" s="17"/>
      <c r="C20" s="18" t="s">
        <v>154</v>
      </c>
      <c r="D20" s="19"/>
      <c r="E20" s="20"/>
      <c r="F20" s="21" t="s">
        <v>155</v>
      </c>
      <c r="G20" s="20"/>
      <c r="H20" s="20"/>
      <c r="I20" s="20"/>
    </row>
    <row r="21" spans="1:12" ht="33.75" customHeight="1">
      <c r="A21" s="16">
        <v>16</v>
      </c>
      <c r="B21" s="17"/>
      <c r="C21" s="18" t="s">
        <v>156</v>
      </c>
      <c r="D21" s="19"/>
      <c r="E21" s="20"/>
      <c r="F21" s="18" t="s">
        <v>157</v>
      </c>
      <c r="G21" s="20"/>
      <c r="H21" s="20"/>
      <c r="I21" s="20"/>
    </row>
    <row r="22" spans="1:12" ht="33.75" customHeight="1">
      <c r="A22" s="16">
        <v>17</v>
      </c>
      <c r="B22" s="17" t="s">
        <v>158</v>
      </c>
      <c r="C22" s="18" t="s">
        <v>159</v>
      </c>
      <c r="D22" s="19"/>
      <c r="E22" s="20"/>
      <c r="F22" s="18" t="s">
        <v>160</v>
      </c>
      <c r="G22" s="20"/>
      <c r="H22" s="20"/>
      <c r="I22" s="20"/>
    </row>
    <row r="23" spans="1:12" ht="33.75" customHeight="1">
      <c r="A23" s="16">
        <v>18</v>
      </c>
      <c r="B23" s="17"/>
      <c r="C23" s="18" t="s">
        <v>161</v>
      </c>
      <c r="D23" s="19"/>
      <c r="E23" s="20"/>
      <c r="F23" s="18" t="s">
        <v>162</v>
      </c>
      <c r="G23" s="20"/>
      <c r="H23" s="20"/>
      <c r="I23" s="20"/>
    </row>
    <row r="24" spans="1:12" ht="33.75" customHeight="1">
      <c r="A24" s="16">
        <v>19</v>
      </c>
      <c r="B24" s="17"/>
      <c r="C24" s="18" t="s">
        <v>163</v>
      </c>
      <c r="D24" s="19"/>
      <c r="E24" s="20"/>
      <c r="F24" s="18" t="s">
        <v>164</v>
      </c>
      <c r="G24" s="20"/>
      <c r="H24" s="20"/>
      <c r="I24" s="20"/>
    </row>
    <row r="25" spans="1:12" ht="33.75" customHeight="1">
      <c r="A25" s="16">
        <v>20</v>
      </c>
      <c r="B25" s="17" t="s">
        <v>165</v>
      </c>
      <c r="C25" s="18" t="s">
        <v>166</v>
      </c>
      <c r="D25" s="19"/>
      <c r="E25" s="20"/>
      <c r="F25" s="21" t="s">
        <v>167</v>
      </c>
      <c r="G25" s="20"/>
      <c r="H25" s="20"/>
      <c r="I25" s="20"/>
    </row>
    <row r="26" spans="1:12" ht="33.75" customHeight="1">
      <c r="A26" s="16">
        <v>21</v>
      </c>
      <c r="B26" s="17"/>
      <c r="C26" s="18" t="s">
        <v>168</v>
      </c>
      <c r="D26" s="19"/>
      <c r="E26" s="20"/>
      <c r="F26" s="18" t="s">
        <v>169</v>
      </c>
      <c r="G26" s="20"/>
      <c r="H26" s="20"/>
      <c r="I26" s="20"/>
    </row>
    <row r="27" spans="1:12" ht="33.75" customHeight="1">
      <c r="A27" s="16">
        <v>22</v>
      </c>
      <c r="B27" s="17"/>
      <c r="C27" s="18" t="s">
        <v>170</v>
      </c>
      <c r="D27" s="19"/>
      <c r="E27" s="20"/>
      <c r="F27" s="18" t="s">
        <v>171</v>
      </c>
      <c r="G27" s="20"/>
      <c r="H27" s="20"/>
      <c r="I27" s="20"/>
    </row>
    <row r="28" spans="1:12" ht="33.75" customHeight="1">
      <c r="A28" s="16">
        <v>23</v>
      </c>
      <c r="B28" s="17"/>
      <c r="C28" s="18" t="s">
        <v>172</v>
      </c>
      <c r="D28" s="19"/>
      <c r="E28" s="20"/>
      <c r="F28" s="21" t="s">
        <v>173</v>
      </c>
      <c r="G28" s="20"/>
      <c r="H28" s="20"/>
      <c r="I28" s="20"/>
    </row>
    <row r="29" spans="1:12" ht="33.75" customHeight="1">
      <c r="A29" s="16">
        <v>24</v>
      </c>
      <c r="B29" s="17"/>
      <c r="C29" s="18" t="s">
        <v>174</v>
      </c>
      <c r="D29" s="19"/>
      <c r="E29" s="20"/>
      <c r="F29" s="18" t="s">
        <v>175</v>
      </c>
      <c r="G29" s="20"/>
      <c r="H29" s="20"/>
      <c r="I29" s="20"/>
    </row>
    <row r="30" spans="1:12" ht="33.75" customHeight="1">
      <c r="A30" s="16">
        <v>25</v>
      </c>
      <c r="B30" s="17"/>
      <c r="C30" s="18" t="s">
        <v>176</v>
      </c>
      <c r="D30" s="19"/>
      <c r="E30" s="20"/>
      <c r="F30" s="18" t="s">
        <v>177</v>
      </c>
      <c r="G30" s="20"/>
      <c r="H30" s="20"/>
      <c r="I30" s="20"/>
    </row>
    <row r="32" spans="1:12" ht="18">
      <c r="A32" s="3" t="s">
        <v>114</v>
      </c>
      <c r="C32" s="23" t="s">
        <v>115</v>
      </c>
      <c r="D32" s="24">
        <f>COUNTIF(D6:D30,"適合")</f>
        <v>0</v>
      </c>
      <c r="E32" s="23" t="s">
        <v>116</v>
      </c>
      <c r="F32" s="24">
        <f>COUNTIF(D6:D30,"要確認")</f>
        <v>0</v>
      </c>
      <c r="G32" s="23" t="s">
        <v>117</v>
      </c>
      <c r="H32" s="25">
        <f>COUNTIF(D6:D30,"不適合")</f>
        <v>0</v>
      </c>
      <c r="I32" s="23" t="s">
        <v>118</v>
      </c>
      <c r="J32" s="24">
        <f>COUNTIF(D6:D30,"情報不足")</f>
        <v>0</v>
      </c>
      <c r="K32" s="23" t="s">
        <v>119</v>
      </c>
      <c r="L32" s="24">
        <f>25-COUNTA(D6:D30)</f>
        <v>25</v>
      </c>
    </row>
    <row r="33" spans="1:9" ht="16.2">
      <c r="A33" s="2" t="s">
        <v>120</v>
      </c>
    </row>
    <row r="35" spans="1:9" ht="15.6">
      <c r="A35" s="3" t="s">
        <v>121</v>
      </c>
    </row>
    <row r="36" spans="1:9" ht="21.75" customHeight="1">
      <c r="A36" s="13"/>
      <c r="B36" s="13"/>
      <c r="C36" s="13"/>
      <c r="D36" s="13"/>
      <c r="E36" s="13"/>
      <c r="F36" s="13"/>
      <c r="G36" s="13"/>
      <c r="H36" s="13"/>
      <c r="I36" s="13"/>
    </row>
    <row r="37" spans="1:9" ht="21.75" customHeight="1">
      <c r="A37" s="13"/>
      <c r="B37" s="13"/>
      <c r="C37" s="13"/>
      <c r="D37" s="13"/>
      <c r="E37" s="13"/>
      <c r="F37" s="13"/>
      <c r="G37" s="13"/>
      <c r="H37" s="13"/>
      <c r="I37" s="13"/>
    </row>
    <row r="38" spans="1:9" ht="21.75" customHeight="1">
      <c r="A38" s="13"/>
      <c r="B38" s="13"/>
      <c r="C38" s="13"/>
      <c r="D38" s="13"/>
      <c r="E38" s="13"/>
      <c r="F38" s="13"/>
      <c r="G38" s="13"/>
      <c r="H38" s="13"/>
      <c r="I38" s="13"/>
    </row>
    <row r="39" spans="1:9" ht="21.75" customHeight="1">
      <c r="A39" s="13"/>
      <c r="B39" s="13"/>
      <c r="C39" s="13"/>
      <c r="D39" s="13"/>
      <c r="E39" s="13"/>
      <c r="F39" s="13"/>
      <c r="G39" s="13"/>
      <c r="H39" s="13"/>
      <c r="I39" s="13"/>
    </row>
  </sheetData>
  <phoneticPr fontId="15"/>
  <dataValidations count="1">
    <dataValidation type="list" allowBlank="1" sqref="D6:D30" xr:uid="{00000000-0002-0000-0200-000000000000}">
      <formula1>"適合,要確認,不適合,情報不足"</formula1>
      <formula2>0</formula2>
    </dataValidation>
  </dataValidations>
  <printOptions horizontalCentered="1"/>
  <pageMargins left="0.75" right="0.75" top="1" bottom="1" header="0.511811023622047" footer="0.511811023622047"/>
  <pageSetup paperSize="9" scale="54"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8"/>
  <sheetViews>
    <sheetView showGridLines="0" zoomScaleNormal="100" workbookViewId="0">
      <pane ySplit="5" topLeftCell="A6" activePane="bottomLeft" state="frozen"/>
      <selection pane="bottomLeft" activeCell="F1" sqref="F1:F1048576"/>
    </sheetView>
  </sheetViews>
  <sheetFormatPr defaultColWidth="8.6640625" defaultRowHeight="14.4"/>
  <cols>
    <col min="1" max="1" width="6" customWidth="1"/>
    <col min="2" max="2" width="13" customWidth="1"/>
    <col min="3" max="3" width="60" customWidth="1"/>
    <col min="4" max="4" width="10" customWidth="1"/>
    <col min="5" max="5" width="24" customWidth="1"/>
    <col min="6" max="6" width="55.5546875" bestFit="1" customWidth="1"/>
    <col min="7" max="7" width="24" customWidth="1"/>
    <col min="8" max="9" width="10" customWidth="1"/>
  </cols>
  <sheetData>
    <row r="1" spans="1:9" ht="25.5" customHeight="1">
      <c r="A1" s="12" t="s">
        <v>178</v>
      </c>
    </row>
    <row r="2" spans="1:9">
      <c r="A2" s="2" t="s">
        <v>179</v>
      </c>
    </row>
    <row r="3" spans="1:9">
      <c r="A3" s="8" t="s">
        <v>44</v>
      </c>
      <c r="B3" s="13"/>
      <c r="D3" s="8" t="s">
        <v>45</v>
      </c>
      <c r="E3" s="13"/>
      <c r="G3" s="8" t="s">
        <v>46</v>
      </c>
      <c r="H3" s="13"/>
    </row>
    <row r="5" spans="1:9" ht="21.75" customHeight="1">
      <c r="A5" s="14" t="s">
        <v>47</v>
      </c>
      <c r="B5" s="15" t="s">
        <v>48</v>
      </c>
      <c r="C5" s="15" t="s">
        <v>49</v>
      </c>
      <c r="D5" s="15" t="s">
        <v>50</v>
      </c>
      <c r="E5" s="15" t="s">
        <v>51</v>
      </c>
      <c r="F5" s="15" t="s">
        <v>52</v>
      </c>
      <c r="G5" s="15" t="s">
        <v>53</v>
      </c>
      <c r="H5" s="15" t="s">
        <v>54</v>
      </c>
      <c r="I5" s="15" t="s">
        <v>55</v>
      </c>
    </row>
    <row r="6" spans="1:9" ht="33.75" customHeight="1">
      <c r="A6" s="16">
        <v>1</v>
      </c>
      <c r="B6" s="17" t="s">
        <v>180</v>
      </c>
      <c r="C6" s="18" t="s">
        <v>181</v>
      </c>
      <c r="D6" s="19"/>
      <c r="E6" s="20"/>
      <c r="F6" s="21" t="s">
        <v>182</v>
      </c>
      <c r="G6" s="20"/>
      <c r="H6" s="20"/>
      <c r="I6" s="20"/>
    </row>
    <row r="7" spans="1:9" ht="33.75" customHeight="1">
      <c r="A7" s="16">
        <v>2</v>
      </c>
      <c r="B7" s="17"/>
      <c r="C7" s="18" t="s">
        <v>183</v>
      </c>
      <c r="D7" s="19"/>
      <c r="E7" s="20"/>
      <c r="F7" s="21" t="s">
        <v>184</v>
      </c>
      <c r="G7" s="20"/>
      <c r="H7" s="20"/>
      <c r="I7" s="20"/>
    </row>
    <row r="8" spans="1:9" ht="33.75" customHeight="1">
      <c r="A8" s="16">
        <v>3</v>
      </c>
      <c r="B8" s="17"/>
      <c r="C8" s="18" t="s">
        <v>185</v>
      </c>
      <c r="D8" s="19"/>
      <c r="E8" s="20"/>
      <c r="F8" s="18" t="s">
        <v>186</v>
      </c>
      <c r="G8" s="20"/>
      <c r="H8" s="20"/>
      <c r="I8" s="20"/>
    </row>
    <row r="9" spans="1:9" ht="33.75" customHeight="1">
      <c r="A9" s="16">
        <v>4</v>
      </c>
      <c r="B9" s="17"/>
      <c r="C9" s="18" t="s">
        <v>187</v>
      </c>
      <c r="D9" s="19"/>
      <c r="E9" s="20"/>
      <c r="F9" s="18" t="s">
        <v>188</v>
      </c>
      <c r="G9" s="20"/>
      <c r="H9" s="20"/>
      <c r="I9" s="20"/>
    </row>
    <row r="10" spans="1:9" ht="33.75" customHeight="1">
      <c r="A10" s="16">
        <v>5</v>
      </c>
      <c r="B10" s="17"/>
      <c r="C10" s="18" t="s">
        <v>189</v>
      </c>
      <c r="D10" s="19"/>
      <c r="E10" s="20"/>
      <c r="F10" s="18" t="s">
        <v>190</v>
      </c>
      <c r="G10" s="20"/>
      <c r="H10" s="20"/>
      <c r="I10" s="20"/>
    </row>
    <row r="11" spans="1:9" ht="33.75" customHeight="1">
      <c r="A11" s="16">
        <v>6</v>
      </c>
      <c r="B11" s="17" t="s">
        <v>191</v>
      </c>
      <c r="C11" s="18" t="s">
        <v>192</v>
      </c>
      <c r="D11" s="19"/>
      <c r="E11" s="20"/>
      <c r="F11" s="21" t="s">
        <v>193</v>
      </c>
      <c r="G11" s="20"/>
      <c r="H11" s="20"/>
      <c r="I11" s="20"/>
    </row>
    <row r="12" spans="1:9" ht="33.75" customHeight="1">
      <c r="A12" s="16">
        <v>7</v>
      </c>
      <c r="B12" s="17"/>
      <c r="C12" s="18" t="s">
        <v>194</v>
      </c>
      <c r="D12" s="19"/>
      <c r="E12" s="20"/>
      <c r="F12" s="18" t="s">
        <v>195</v>
      </c>
      <c r="G12" s="20"/>
      <c r="H12" s="20"/>
      <c r="I12" s="20"/>
    </row>
    <row r="13" spans="1:9" ht="33.75" customHeight="1">
      <c r="A13" s="16">
        <v>8</v>
      </c>
      <c r="B13" s="17"/>
      <c r="C13" s="18" t="s">
        <v>196</v>
      </c>
      <c r="D13" s="19"/>
      <c r="E13" s="20"/>
      <c r="F13" s="18" t="s">
        <v>197</v>
      </c>
      <c r="G13" s="20"/>
      <c r="H13" s="20"/>
      <c r="I13" s="20"/>
    </row>
    <row r="14" spans="1:9" ht="33.75" customHeight="1">
      <c r="A14" s="16">
        <v>9</v>
      </c>
      <c r="B14" s="17"/>
      <c r="C14" s="18" t="s">
        <v>198</v>
      </c>
      <c r="D14" s="19"/>
      <c r="E14" s="20"/>
      <c r="F14" s="18" t="s">
        <v>199</v>
      </c>
      <c r="G14" s="20"/>
      <c r="H14" s="20"/>
      <c r="I14" s="20"/>
    </row>
    <row r="15" spans="1:9" ht="33.75" customHeight="1">
      <c r="A15" s="16">
        <v>10</v>
      </c>
      <c r="B15" s="17"/>
      <c r="C15" s="18" t="s">
        <v>200</v>
      </c>
      <c r="D15" s="19"/>
      <c r="E15" s="20"/>
      <c r="F15" s="18" t="s">
        <v>201</v>
      </c>
      <c r="G15" s="20"/>
      <c r="H15" s="20"/>
      <c r="I15" s="20"/>
    </row>
    <row r="16" spans="1:9" ht="33.75" customHeight="1">
      <c r="A16" s="16">
        <v>11</v>
      </c>
      <c r="B16" s="17"/>
      <c r="C16" s="18" t="s">
        <v>202</v>
      </c>
      <c r="D16" s="19"/>
      <c r="E16" s="20"/>
      <c r="F16" s="18" t="s">
        <v>199</v>
      </c>
      <c r="G16" s="20"/>
      <c r="H16" s="20"/>
      <c r="I16" s="20"/>
    </row>
    <row r="17" spans="1:12" ht="33.75" customHeight="1">
      <c r="A17" s="16">
        <v>12</v>
      </c>
      <c r="B17" s="17"/>
      <c r="C17" s="18" t="s">
        <v>203</v>
      </c>
      <c r="D17" s="19"/>
      <c r="E17" s="20"/>
      <c r="F17" s="21" t="s">
        <v>204</v>
      </c>
      <c r="G17" s="20"/>
      <c r="H17" s="20"/>
      <c r="I17" s="20"/>
    </row>
    <row r="18" spans="1:12" ht="33.75" customHeight="1">
      <c r="A18" s="16">
        <v>13</v>
      </c>
      <c r="B18" s="17"/>
      <c r="C18" s="18" t="s">
        <v>205</v>
      </c>
      <c r="D18" s="19"/>
      <c r="E18" s="20"/>
      <c r="F18" s="18" t="s">
        <v>199</v>
      </c>
      <c r="G18" s="20"/>
      <c r="H18" s="20"/>
      <c r="I18" s="20"/>
    </row>
    <row r="19" spans="1:12" ht="33.75" customHeight="1">
      <c r="A19" s="16">
        <v>14</v>
      </c>
      <c r="B19" s="17" t="s">
        <v>206</v>
      </c>
      <c r="C19" s="18" t="s">
        <v>207</v>
      </c>
      <c r="D19" s="19"/>
      <c r="E19" s="20"/>
      <c r="F19" s="18" t="s">
        <v>208</v>
      </c>
      <c r="G19" s="20"/>
      <c r="H19" s="20"/>
      <c r="I19" s="20"/>
    </row>
    <row r="20" spans="1:12" ht="33.75" customHeight="1">
      <c r="A20" s="16">
        <v>15</v>
      </c>
      <c r="B20" s="17"/>
      <c r="C20" s="18" t="s">
        <v>209</v>
      </c>
      <c r="D20" s="19"/>
      <c r="E20" s="20"/>
      <c r="F20" s="18" t="s">
        <v>210</v>
      </c>
      <c r="G20" s="20"/>
      <c r="H20" s="20"/>
      <c r="I20" s="20"/>
    </row>
    <row r="21" spans="1:12" ht="33.75" customHeight="1">
      <c r="A21" s="16">
        <v>16</v>
      </c>
      <c r="B21" s="17"/>
      <c r="C21" s="18" t="s">
        <v>211</v>
      </c>
      <c r="D21" s="19"/>
      <c r="E21" s="20"/>
      <c r="F21" s="18" t="s">
        <v>212</v>
      </c>
      <c r="G21" s="20"/>
      <c r="H21" s="20"/>
      <c r="I21" s="20"/>
    </row>
    <row r="22" spans="1:12" ht="33.75" customHeight="1">
      <c r="A22" s="16">
        <v>17</v>
      </c>
      <c r="B22" s="17"/>
      <c r="C22" s="18" t="s">
        <v>213</v>
      </c>
      <c r="D22" s="19"/>
      <c r="E22" s="20"/>
      <c r="F22" s="22" t="s">
        <v>214</v>
      </c>
      <c r="G22" s="20"/>
      <c r="H22" s="20"/>
      <c r="I22" s="20"/>
    </row>
    <row r="23" spans="1:12" ht="33.75" customHeight="1">
      <c r="A23" s="16">
        <v>18</v>
      </c>
      <c r="B23" s="17" t="s">
        <v>215</v>
      </c>
      <c r="C23" s="18" t="s">
        <v>216</v>
      </c>
      <c r="D23" s="19"/>
      <c r="E23" s="20"/>
      <c r="F23" s="21" t="s">
        <v>217</v>
      </c>
      <c r="G23" s="20"/>
      <c r="H23" s="20"/>
      <c r="I23" s="20"/>
    </row>
    <row r="24" spans="1:12" ht="33.75" customHeight="1">
      <c r="A24" s="16">
        <v>19</v>
      </c>
      <c r="B24" s="17"/>
      <c r="C24" s="18" t="s">
        <v>218</v>
      </c>
      <c r="D24" s="19"/>
      <c r="E24" s="20"/>
      <c r="F24" s="21" t="s">
        <v>219</v>
      </c>
      <c r="G24" s="20"/>
      <c r="H24" s="20"/>
      <c r="I24" s="20"/>
    </row>
    <row r="25" spans="1:12" ht="33.75" customHeight="1">
      <c r="A25" s="16">
        <v>20</v>
      </c>
      <c r="B25" s="17"/>
      <c r="C25" s="18" t="s">
        <v>220</v>
      </c>
      <c r="D25" s="19"/>
      <c r="E25" s="20"/>
      <c r="F25" s="18" t="s">
        <v>221</v>
      </c>
      <c r="G25" s="20"/>
      <c r="H25" s="20"/>
      <c r="I25" s="20"/>
    </row>
    <row r="26" spans="1:12" ht="33.75" customHeight="1">
      <c r="A26" s="16">
        <v>21</v>
      </c>
      <c r="B26" s="17"/>
      <c r="C26" s="18" t="s">
        <v>222</v>
      </c>
      <c r="D26" s="19"/>
      <c r="E26" s="20"/>
      <c r="F26" s="18" t="s">
        <v>223</v>
      </c>
      <c r="G26" s="20"/>
      <c r="H26" s="20"/>
      <c r="I26" s="20"/>
    </row>
    <row r="27" spans="1:12" ht="33.75" customHeight="1">
      <c r="A27" s="16">
        <v>22</v>
      </c>
      <c r="B27" s="17"/>
      <c r="C27" s="18" t="s">
        <v>224</v>
      </c>
      <c r="D27" s="19"/>
      <c r="E27" s="20"/>
      <c r="F27" s="18" t="s">
        <v>225</v>
      </c>
      <c r="G27" s="20"/>
      <c r="H27" s="20"/>
      <c r="I27" s="20"/>
    </row>
    <row r="28" spans="1:12" ht="33.75" customHeight="1">
      <c r="A28" s="16">
        <v>23</v>
      </c>
      <c r="B28" s="17"/>
      <c r="C28" s="18" t="s">
        <v>226</v>
      </c>
      <c r="D28" s="19"/>
      <c r="E28" s="20"/>
      <c r="F28" s="18" t="s">
        <v>227</v>
      </c>
      <c r="G28" s="20"/>
      <c r="H28" s="20"/>
      <c r="I28" s="20"/>
    </row>
    <row r="29" spans="1:12" ht="33.75" customHeight="1">
      <c r="A29" s="16">
        <v>24</v>
      </c>
      <c r="B29" s="17"/>
      <c r="C29" s="18" t="s">
        <v>228</v>
      </c>
      <c r="D29" s="19"/>
      <c r="E29" s="20"/>
      <c r="F29" s="18" t="s">
        <v>229</v>
      </c>
      <c r="G29" s="20"/>
      <c r="H29" s="20"/>
      <c r="I29" s="20"/>
    </row>
    <row r="31" spans="1:12" ht="18">
      <c r="A31" s="3" t="s">
        <v>114</v>
      </c>
      <c r="C31" s="23" t="s">
        <v>115</v>
      </c>
      <c r="D31" s="24">
        <f>COUNTIF(D6:D29,"適合")</f>
        <v>0</v>
      </c>
      <c r="E31" s="23" t="s">
        <v>116</v>
      </c>
      <c r="F31" s="24">
        <f>COUNTIF(D6:D29,"要確認")</f>
        <v>0</v>
      </c>
      <c r="G31" s="23" t="s">
        <v>117</v>
      </c>
      <c r="H31" s="25">
        <f>COUNTIF(D6:D29,"不適合")</f>
        <v>0</v>
      </c>
      <c r="I31" s="23" t="s">
        <v>118</v>
      </c>
      <c r="J31" s="24">
        <f>COUNTIF(D6:D29,"情報不足")</f>
        <v>0</v>
      </c>
      <c r="K31" s="23" t="s">
        <v>119</v>
      </c>
      <c r="L31" s="24">
        <f>24-COUNTA(D6:D29)</f>
        <v>24</v>
      </c>
    </row>
    <row r="32" spans="1:12" ht="16.2">
      <c r="A32" s="2" t="s">
        <v>120</v>
      </c>
    </row>
    <row r="34" spans="1:9" ht="15.6">
      <c r="A34" s="3" t="s">
        <v>121</v>
      </c>
    </row>
    <row r="35" spans="1:9" ht="21.75" customHeight="1">
      <c r="A35" s="13"/>
      <c r="B35" s="13"/>
      <c r="C35" s="13"/>
      <c r="D35" s="13"/>
      <c r="E35" s="13"/>
      <c r="F35" s="13"/>
      <c r="G35" s="13"/>
      <c r="H35" s="13"/>
      <c r="I35" s="13"/>
    </row>
    <row r="36" spans="1:9" ht="21.75" customHeight="1">
      <c r="A36" s="13"/>
      <c r="B36" s="13"/>
      <c r="C36" s="13"/>
      <c r="D36" s="13"/>
      <c r="E36" s="13"/>
      <c r="F36" s="13"/>
      <c r="G36" s="13"/>
      <c r="H36" s="13"/>
      <c r="I36" s="13"/>
    </row>
    <row r="37" spans="1:9" ht="21.75" customHeight="1">
      <c r="A37" s="13"/>
      <c r="B37" s="13"/>
      <c r="C37" s="13"/>
      <c r="D37" s="13"/>
      <c r="E37" s="13"/>
      <c r="F37" s="13"/>
      <c r="G37" s="13"/>
      <c r="H37" s="13"/>
      <c r="I37" s="13"/>
    </row>
    <row r="38" spans="1:9" ht="21.75" customHeight="1">
      <c r="A38" s="13"/>
      <c r="B38" s="13"/>
      <c r="C38" s="13"/>
      <c r="D38" s="13"/>
      <c r="E38" s="13"/>
      <c r="F38" s="13"/>
      <c r="G38" s="13"/>
      <c r="H38" s="13"/>
      <c r="I38" s="13"/>
    </row>
  </sheetData>
  <phoneticPr fontId="15"/>
  <dataValidations count="1">
    <dataValidation type="list" allowBlank="1" sqref="D6:D29" xr:uid="{00000000-0002-0000-0300-000000000000}">
      <formula1>"適合,要確認,不適合,情報不足"</formula1>
      <formula2>0</formula2>
    </dataValidation>
  </dataValidations>
  <printOptions horizontalCentered="1"/>
  <pageMargins left="0.75" right="0.75" top="1" bottom="1" header="0.511811023622047" footer="0.511811023622047"/>
  <pageSetup paperSize="9" scale="54"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showGridLines="0" tabSelected="1" zoomScaleNormal="100" workbookViewId="0">
      <pane ySplit="5" topLeftCell="A6" activePane="bottomLeft" state="frozen"/>
      <selection pane="bottomLeft" activeCell="G10" sqref="G10"/>
    </sheetView>
  </sheetViews>
  <sheetFormatPr defaultColWidth="8.6640625" defaultRowHeight="14.4"/>
  <cols>
    <col min="1" max="1" width="6" customWidth="1"/>
    <col min="2" max="2" width="13" customWidth="1"/>
    <col min="3" max="3" width="60" customWidth="1"/>
    <col min="4" max="4" width="10" customWidth="1"/>
    <col min="5" max="5" width="24" customWidth="1"/>
    <col min="6" max="6" width="44.6640625" bestFit="1" customWidth="1"/>
    <col min="7" max="7" width="24" customWidth="1"/>
    <col min="8" max="9" width="10" customWidth="1"/>
  </cols>
  <sheetData>
    <row r="1" spans="1:9" ht="25.5" customHeight="1">
      <c r="A1" s="12" t="s">
        <v>230</v>
      </c>
    </row>
    <row r="2" spans="1:9">
      <c r="A2" s="2" t="s">
        <v>231</v>
      </c>
    </row>
    <row r="3" spans="1:9">
      <c r="A3" s="8" t="s">
        <v>44</v>
      </c>
      <c r="B3" s="13"/>
      <c r="D3" s="8" t="s">
        <v>45</v>
      </c>
      <c r="E3" s="13"/>
      <c r="G3" s="8" t="s">
        <v>46</v>
      </c>
      <c r="H3" s="13"/>
    </row>
    <row r="5" spans="1:9" ht="21.75" customHeight="1">
      <c r="A5" s="14" t="s">
        <v>47</v>
      </c>
      <c r="B5" s="15" t="s">
        <v>48</v>
      </c>
      <c r="C5" s="15" t="s">
        <v>49</v>
      </c>
      <c r="D5" s="15" t="s">
        <v>50</v>
      </c>
      <c r="E5" s="15" t="s">
        <v>51</v>
      </c>
      <c r="F5" s="15" t="s">
        <v>52</v>
      </c>
      <c r="G5" s="15" t="s">
        <v>53</v>
      </c>
      <c r="H5" s="15" t="s">
        <v>54</v>
      </c>
      <c r="I5" s="15" t="s">
        <v>55</v>
      </c>
    </row>
    <row r="6" spans="1:9" ht="33.75" customHeight="1">
      <c r="A6" s="16">
        <v>1</v>
      </c>
      <c r="B6" s="17" t="s">
        <v>232</v>
      </c>
      <c r="C6" s="18" t="s">
        <v>233</v>
      </c>
      <c r="D6" s="19"/>
      <c r="E6" s="20"/>
      <c r="F6" s="21" t="s">
        <v>234</v>
      </c>
      <c r="G6" s="20"/>
      <c r="H6" s="20"/>
      <c r="I6" s="20"/>
    </row>
    <row r="7" spans="1:9" ht="33.75" customHeight="1">
      <c r="A7" s="16">
        <v>2</v>
      </c>
      <c r="B7" s="17"/>
      <c r="C7" s="18" t="s">
        <v>235</v>
      </c>
      <c r="D7" s="19"/>
      <c r="E7" s="20"/>
      <c r="F7" s="18" t="s">
        <v>236</v>
      </c>
      <c r="G7" s="20"/>
      <c r="H7" s="20"/>
      <c r="I7" s="20"/>
    </row>
    <row r="8" spans="1:9" ht="33.75" customHeight="1">
      <c r="A8" s="16">
        <v>3</v>
      </c>
      <c r="B8" s="17"/>
      <c r="C8" s="26" t="s">
        <v>272</v>
      </c>
      <c r="D8" s="19"/>
      <c r="E8" s="20"/>
      <c r="F8" s="18" t="s">
        <v>237</v>
      </c>
      <c r="G8" s="20"/>
      <c r="H8" s="20"/>
      <c r="I8" s="20"/>
    </row>
    <row r="9" spans="1:9" ht="33.75" customHeight="1">
      <c r="A9" s="16">
        <v>4</v>
      </c>
      <c r="B9" s="17" t="s">
        <v>238</v>
      </c>
      <c r="C9" s="18" t="s">
        <v>239</v>
      </c>
      <c r="D9" s="19"/>
      <c r="E9" s="20"/>
      <c r="F9" s="18" t="s">
        <v>240</v>
      </c>
      <c r="G9" s="20"/>
      <c r="H9" s="20"/>
      <c r="I9" s="20"/>
    </row>
    <row r="10" spans="1:9" ht="33.75" customHeight="1">
      <c r="A10" s="16">
        <v>5</v>
      </c>
      <c r="B10" s="17"/>
      <c r="C10" s="18" t="s">
        <v>241</v>
      </c>
      <c r="D10" s="19"/>
      <c r="E10" s="20"/>
      <c r="F10" s="18" t="s">
        <v>242</v>
      </c>
      <c r="G10" s="20"/>
      <c r="H10" s="20"/>
      <c r="I10" s="20"/>
    </row>
    <row r="11" spans="1:9" ht="33.75" customHeight="1">
      <c r="A11" s="16">
        <v>6</v>
      </c>
      <c r="B11" s="17"/>
      <c r="C11" s="18" t="s">
        <v>243</v>
      </c>
      <c r="D11" s="19"/>
      <c r="E11" s="20"/>
      <c r="F11" s="18" t="s">
        <v>244</v>
      </c>
      <c r="G11" s="20"/>
      <c r="H11" s="20"/>
      <c r="I11" s="20"/>
    </row>
    <row r="12" spans="1:9" ht="33.75" customHeight="1">
      <c r="A12" s="16">
        <v>7</v>
      </c>
      <c r="B12" s="17"/>
      <c r="C12" s="18" t="s">
        <v>245</v>
      </c>
      <c r="D12" s="19"/>
      <c r="E12" s="20"/>
      <c r="F12" s="18" t="s">
        <v>246</v>
      </c>
      <c r="G12" s="20"/>
      <c r="H12" s="20"/>
      <c r="I12" s="20"/>
    </row>
    <row r="13" spans="1:9" ht="33.75" customHeight="1">
      <c r="A13" s="16">
        <v>8</v>
      </c>
      <c r="B13" s="17" t="s">
        <v>206</v>
      </c>
      <c r="C13" s="18" t="s">
        <v>247</v>
      </c>
      <c r="D13" s="19"/>
      <c r="E13" s="20"/>
      <c r="F13" s="21" t="s">
        <v>248</v>
      </c>
      <c r="G13" s="20"/>
      <c r="H13" s="20"/>
      <c r="I13" s="20"/>
    </row>
    <row r="14" spans="1:9" ht="33.75" customHeight="1">
      <c r="A14" s="16">
        <v>9</v>
      </c>
      <c r="B14" s="17"/>
      <c r="C14" s="18" t="s">
        <v>249</v>
      </c>
      <c r="D14" s="19"/>
      <c r="E14" s="20"/>
      <c r="F14" s="21" t="s">
        <v>250</v>
      </c>
      <c r="G14" s="20"/>
      <c r="H14" s="20"/>
      <c r="I14" s="20"/>
    </row>
    <row r="15" spans="1:9" ht="33.75" customHeight="1">
      <c r="A15" s="16">
        <v>10</v>
      </c>
      <c r="B15" s="17"/>
      <c r="C15" s="18" t="s">
        <v>251</v>
      </c>
      <c r="D15" s="19"/>
      <c r="E15" s="20"/>
      <c r="F15" s="18" t="s">
        <v>252</v>
      </c>
      <c r="G15" s="20"/>
      <c r="H15" s="20"/>
      <c r="I15" s="20"/>
    </row>
    <row r="16" spans="1:9" ht="33.75" customHeight="1">
      <c r="A16" s="16">
        <v>11</v>
      </c>
      <c r="B16" s="17"/>
      <c r="C16" s="18" t="s">
        <v>253</v>
      </c>
      <c r="D16" s="19"/>
      <c r="E16" s="20"/>
      <c r="F16" s="18" t="s">
        <v>252</v>
      </c>
      <c r="G16" s="20"/>
      <c r="H16" s="20"/>
      <c r="I16" s="20"/>
    </row>
    <row r="17" spans="1:12" ht="33.75" customHeight="1">
      <c r="A17" s="16">
        <v>12</v>
      </c>
      <c r="B17" s="17"/>
      <c r="C17" s="18" t="s">
        <v>254</v>
      </c>
      <c r="D17" s="19"/>
      <c r="E17" s="20"/>
      <c r="F17" s="21" t="s">
        <v>255</v>
      </c>
      <c r="G17" s="20"/>
      <c r="H17" s="20"/>
      <c r="I17" s="20"/>
    </row>
    <row r="18" spans="1:12" ht="33.75" customHeight="1">
      <c r="A18" s="16">
        <v>13</v>
      </c>
      <c r="B18" s="17"/>
      <c r="C18" s="18" t="s">
        <v>256</v>
      </c>
      <c r="D18" s="19"/>
      <c r="E18" s="20"/>
      <c r="F18" s="21" t="s">
        <v>257</v>
      </c>
      <c r="G18" s="20"/>
      <c r="H18" s="20"/>
      <c r="I18" s="20"/>
    </row>
    <row r="19" spans="1:12" ht="33.75" customHeight="1">
      <c r="A19" s="16">
        <v>14</v>
      </c>
      <c r="B19" s="17"/>
      <c r="C19" s="18" t="s">
        <v>258</v>
      </c>
      <c r="D19" s="19"/>
      <c r="E19" s="20"/>
      <c r="F19" s="21" t="s">
        <v>259</v>
      </c>
      <c r="G19" s="20"/>
      <c r="H19" s="20"/>
      <c r="I19" s="20"/>
    </row>
    <row r="20" spans="1:12" ht="33.75" customHeight="1">
      <c r="A20" s="16">
        <v>15</v>
      </c>
      <c r="B20" s="17"/>
      <c r="C20" s="18" t="s">
        <v>260</v>
      </c>
      <c r="D20" s="19"/>
      <c r="E20" s="20"/>
      <c r="F20" s="21" t="s">
        <v>261</v>
      </c>
      <c r="G20" s="20"/>
      <c r="H20" s="20"/>
      <c r="I20" s="20"/>
    </row>
    <row r="21" spans="1:12" ht="33.75" customHeight="1">
      <c r="A21" s="16">
        <v>16</v>
      </c>
      <c r="B21" s="17" t="s">
        <v>262</v>
      </c>
      <c r="C21" s="18" t="s">
        <v>263</v>
      </c>
      <c r="D21" s="19"/>
      <c r="E21" s="20"/>
      <c r="F21" s="18" t="s">
        <v>89</v>
      </c>
      <c r="G21" s="20"/>
      <c r="H21" s="20"/>
      <c r="I21" s="20"/>
    </row>
    <row r="22" spans="1:12" ht="33.75" customHeight="1">
      <c r="A22" s="16">
        <v>17</v>
      </c>
      <c r="B22" s="17"/>
      <c r="C22" s="18" t="s">
        <v>264</v>
      </c>
      <c r="D22" s="19"/>
      <c r="E22" s="20"/>
      <c r="F22" s="18" t="s">
        <v>265</v>
      </c>
      <c r="G22" s="20"/>
      <c r="H22" s="20"/>
      <c r="I22" s="20"/>
    </row>
    <row r="23" spans="1:12" ht="33.75" customHeight="1">
      <c r="A23" s="16">
        <v>18</v>
      </c>
      <c r="B23" s="17"/>
      <c r="C23" s="18" t="s">
        <v>266</v>
      </c>
      <c r="D23" s="19"/>
      <c r="E23" s="20"/>
      <c r="F23" s="18" t="s">
        <v>267</v>
      </c>
      <c r="G23" s="20"/>
      <c r="H23" s="20"/>
      <c r="I23" s="20"/>
    </row>
    <row r="24" spans="1:12" ht="33.75" customHeight="1">
      <c r="A24" s="16">
        <v>19</v>
      </c>
      <c r="B24" s="17"/>
      <c r="C24" s="22" t="s">
        <v>268</v>
      </c>
      <c r="D24" s="19"/>
      <c r="E24" s="20"/>
      <c r="F24" s="18" t="s">
        <v>269</v>
      </c>
      <c r="G24" s="20"/>
      <c r="H24" s="20"/>
      <c r="I24" s="20"/>
    </row>
    <row r="25" spans="1:12" ht="33.75" customHeight="1">
      <c r="A25" s="16">
        <v>20</v>
      </c>
      <c r="B25" s="17"/>
      <c r="C25" s="18" t="s">
        <v>270</v>
      </c>
      <c r="D25" s="19"/>
      <c r="E25" s="20"/>
      <c r="F25" s="18" t="s">
        <v>271</v>
      </c>
      <c r="G25" s="20"/>
      <c r="H25" s="20"/>
      <c r="I25" s="20"/>
    </row>
    <row r="27" spans="1:12" ht="18">
      <c r="A27" s="3" t="s">
        <v>114</v>
      </c>
      <c r="C27" s="23" t="s">
        <v>115</v>
      </c>
      <c r="D27" s="24">
        <f>COUNTIF(D6:D25,"適合")</f>
        <v>0</v>
      </c>
      <c r="E27" s="23" t="s">
        <v>116</v>
      </c>
      <c r="F27" s="24">
        <f>COUNTIF(D6:D25,"要確認")</f>
        <v>0</v>
      </c>
      <c r="G27" s="23" t="s">
        <v>117</v>
      </c>
      <c r="H27" s="25">
        <f>COUNTIF(D6:D25,"不適合")</f>
        <v>0</v>
      </c>
      <c r="I27" s="23" t="s">
        <v>118</v>
      </c>
      <c r="J27" s="24">
        <f>COUNTIF(D6:D25,"情報不足")</f>
        <v>0</v>
      </c>
      <c r="K27" s="23" t="s">
        <v>119</v>
      </c>
      <c r="L27" s="24">
        <f>20-COUNTA(D6:D25)</f>
        <v>20</v>
      </c>
    </row>
    <row r="28" spans="1:12" ht="16.2">
      <c r="A28" s="2" t="s">
        <v>120</v>
      </c>
    </row>
    <row r="30" spans="1:12" ht="15.6">
      <c r="A30" s="3" t="s">
        <v>121</v>
      </c>
    </row>
    <row r="31" spans="1:12" ht="21.75" customHeight="1">
      <c r="A31" s="13"/>
      <c r="B31" s="13"/>
      <c r="C31" s="13"/>
      <c r="D31" s="13"/>
      <c r="E31" s="13"/>
      <c r="F31" s="13"/>
      <c r="G31" s="13"/>
      <c r="H31" s="13"/>
      <c r="I31" s="13"/>
    </row>
    <row r="32" spans="1:12" ht="21.75" customHeight="1">
      <c r="A32" s="13"/>
      <c r="B32" s="13"/>
      <c r="C32" s="13"/>
      <c r="D32" s="13"/>
      <c r="E32" s="13"/>
      <c r="F32" s="13"/>
      <c r="G32" s="13"/>
      <c r="H32" s="13"/>
      <c r="I32" s="13"/>
    </row>
    <row r="33" spans="1:9" ht="21.75" customHeight="1">
      <c r="A33" s="13"/>
      <c r="B33" s="13"/>
      <c r="C33" s="13"/>
      <c r="D33" s="13"/>
      <c r="E33" s="13"/>
      <c r="F33" s="13"/>
      <c r="G33" s="13"/>
      <c r="H33" s="13"/>
      <c r="I33" s="13"/>
    </row>
    <row r="34" spans="1:9" ht="21.75" customHeight="1">
      <c r="A34" s="13"/>
      <c r="B34" s="13"/>
      <c r="C34" s="13"/>
      <c r="D34" s="13"/>
      <c r="E34" s="13"/>
      <c r="F34" s="13"/>
      <c r="G34" s="13"/>
      <c r="H34" s="13"/>
      <c r="I34" s="13"/>
    </row>
  </sheetData>
  <phoneticPr fontId="15"/>
  <dataValidations count="1">
    <dataValidation type="list" allowBlank="1" sqref="D6:D25" xr:uid="{00000000-0002-0000-0400-000000000000}">
      <formula1>"適合,要確認,不適合,情報不足"</formula1>
      <formula2>0</formula2>
    </dataValidation>
  </dataValidations>
  <printOptions horizontalCentered="1"/>
  <pageMargins left="0.75" right="0.75" top="1" bottom="1" header="0.511811023622047" footer="0.511811023622047"/>
  <pageSetup paperSize="9" scale="5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使い方</vt:lpstr>
      <vt:lpstr>①着手前</vt:lpstr>
      <vt:lpstr>②就業規則</vt:lpstr>
      <vt:lpstr>③転換時通知書</vt:lpstr>
      <vt:lpstr>④申請時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敦子 林</cp:lastModifiedBy>
  <cp:revision>0</cp:revision>
  <cp:lastPrinted>2026-09-10T20:56:16Z</cp:lastPrinted>
  <dcterms:created xsi:type="dcterms:W3CDTF">2026-09-10T20:41:18Z</dcterms:created>
  <dcterms:modified xsi:type="dcterms:W3CDTF">2026-09-10T20:56:25Z</dcterms:modified>
  <dc:language>en-US</dc:language>
</cp:coreProperties>
</file>