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法人税地方税シミュレーション" sheetId="1" state="visible" r:id="rId1"/>
    <sheet xmlns:r="http://schemas.openxmlformats.org/officeDocument/2006/relationships" name="税率参考表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¥&quot;#,##0"/>
  </numFmts>
  <fonts count="15">
    <font>
      <name val="Calibri"/>
      <family val="2"/>
      <color theme="1"/>
      <sz val="11"/>
      <scheme val="minor"/>
    </font>
    <font>
      <name val="Yu Gothic"/>
      <b val="1"/>
      <color rgb="00FFFFFF"/>
      <sz val="16"/>
    </font>
    <font>
      <name val="Yu Gothic"/>
      <color rgb="00555555"/>
      <sz val="9"/>
    </font>
    <font>
      <name val="Yu Gothic"/>
      <b val="1"/>
      <color rgb="00FFFFFF"/>
      <sz val="11"/>
    </font>
    <font>
      <name val="Yu Gothic"/>
      <sz val="10"/>
    </font>
    <font>
      <name val="Yu Gothic"/>
      <b val="1"/>
      <color rgb="001E3A5F"/>
      <sz val="10"/>
    </font>
    <font>
      <name val="Yu Gothic"/>
      <b val="1"/>
      <color rgb="00FFFFFF"/>
      <sz val="10"/>
    </font>
    <font>
      <name val="Yu Gothic"/>
      <b val="1"/>
      <sz val="10"/>
    </font>
    <font>
      <name val="Yu Gothic"/>
      <b val="1"/>
      <sz val="11"/>
    </font>
    <font>
      <name val="Yu Gothic"/>
      <b val="1"/>
      <color rgb="00FFFFFF"/>
      <sz val="13"/>
    </font>
    <font>
      <name val="Yu Gothic"/>
      <color rgb="00FFFFFF"/>
      <sz val="10"/>
    </font>
    <font>
      <name val="Yu Gothic"/>
      <b val="1"/>
      <color rgb="00FFFFFF"/>
      <sz val="14"/>
    </font>
    <font>
      <name val="Yu Gothic"/>
      <b val="1"/>
      <color rgb="008C5F0B"/>
      <sz val="10"/>
    </font>
    <font>
      <name val="Yu Gothic"/>
      <color rgb="006D5820"/>
      <sz val="9"/>
    </font>
    <font>
      <name val="Yu Gothic"/>
      <b val="1"/>
      <color rgb="00FFFFFF"/>
      <sz val="9"/>
    </font>
  </fonts>
  <fills count="10">
    <fill>
      <patternFill/>
    </fill>
    <fill>
      <patternFill patternType="gray125"/>
    </fill>
    <fill>
      <patternFill patternType="solid">
        <fgColor rgb="001E3A5F"/>
        <bgColor rgb="001E3A5F"/>
      </patternFill>
    </fill>
    <fill>
      <patternFill patternType="solid">
        <fgColor rgb="002A5580"/>
        <bgColor rgb="002A5580"/>
      </patternFill>
    </fill>
    <fill>
      <patternFill patternType="solid">
        <fgColor rgb="00FFF8DC"/>
        <bgColor rgb="00FFF8DC"/>
      </patternFill>
    </fill>
    <fill>
      <patternFill patternType="solid">
        <fgColor rgb="00F0F5FA"/>
        <bgColor rgb="00F0F5FA"/>
      </patternFill>
    </fill>
    <fill>
      <patternFill patternType="solid">
        <fgColor rgb="00455870"/>
        <bgColor rgb="00455870"/>
      </patternFill>
    </fill>
    <fill>
      <patternFill patternType="solid">
        <fgColor rgb="00E8F4FF"/>
        <bgColor rgb="00E8F4FF"/>
      </patternFill>
    </fill>
    <fill>
      <patternFill patternType="solid">
        <fgColor rgb="00C0392B"/>
        <bgColor rgb="00C0392B"/>
      </patternFill>
    </fill>
    <fill>
      <patternFill patternType="solid">
        <fgColor rgb="00FFF8E0"/>
        <bgColor rgb="00FFF8E0"/>
      </patternFill>
    </fill>
  </fills>
  <borders count="2">
    <border>
      <left/>
      <right/>
      <top/>
      <bottom/>
      <diagonal/>
    </border>
    <border>
      <left style="thin">
        <color rgb="00AAAAAA"/>
      </left>
      <right style="thin">
        <color rgb="00AAAAAA"/>
      </right>
      <top style="thin">
        <color rgb="00AAAAAA"/>
      </top>
      <bottom style="thin">
        <color rgb="00AAAAAA"/>
      </bottom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3" borderId="0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 indent="1"/>
    </xf>
    <xf numFmtId="3" fontId="0" fillId="4" borderId="1" applyAlignment="1" pivotButton="0" quotePrefix="0" xfId="0">
      <alignment horizontal="right" vertical="center"/>
    </xf>
    <xf numFmtId="0" fontId="5" fillId="5" borderId="0" applyAlignment="1" pivotButton="0" quotePrefix="0" xfId="0">
      <alignment horizontal="left" vertical="center" indent="1"/>
    </xf>
    <xf numFmtId="0" fontId="6" fillId="6" borderId="1" applyAlignment="1" pivotButton="0" quotePrefix="0" xfId="0">
      <alignment horizontal="center" vertical="center"/>
    </xf>
    <xf numFmtId="3" fontId="0" fillId="7" borderId="1" applyAlignment="1" pivotButton="0" quotePrefix="0" xfId="0">
      <alignment horizontal="right" vertical="center"/>
    </xf>
    <xf numFmtId="0" fontId="0" fillId="0" borderId="1" pivotButton="0" quotePrefix="0" xfId="0"/>
    <xf numFmtId="0" fontId="4" fillId="5" borderId="1" applyAlignment="1" pivotButton="0" quotePrefix="0" xfId="0">
      <alignment horizontal="left" vertical="center" indent="1"/>
    </xf>
    <xf numFmtId="3" fontId="7" fillId="5" borderId="1" applyAlignment="1" pivotButton="0" quotePrefix="0" xfId="0">
      <alignment horizontal="right" vertical="center"/>
    </xf>
    <xf numFmtId="0" fontId="8" fillId="0" borderId="1" applyAlignment="1" pivotButton="0" quotePrefix="0" xfId="0">
      <alignment horizontal="left" vertical="center" indent="1"/>
    </xf>
    <xf numFmtId="3" fontId="8" fillId="0" borderId="1" applyAlignment="1" pivotButton="0" quotePrefix="0" xfId="0">
      <alignment horizontal="right" vertical="center"/>
    </xf>
    <xf numFmtId="0" fontId="9" fillId="8" borderId="1" applyAlignment="1" pivotButton="0" quotePrefix="0" xfId="0">
      <alignment horizontal="left" vertical="center" indent="1"/>
    </xf>
    <xf numFmtId="0" fontId="10" fillId="8" borderId="1" applyAlignment="1" pivotButton="0" quotePrefix="0" xfId="0">
      <alignment horizontal="right" vertical="center"/>
    </xf>
    <xf numFmtId="164" fontId="11" fillId="8" borderId="1" applyAlignment="1" pivotButton="0" quotePrefix="0" xfId="0">
      <alignment horizontal="right" vertical="center"/>
    </xf>
    <xf numFmtId="0" fontId="12" fillId="9" borderId="0" applyAlignment="1" pivotButton="0" quotePrefix="0" xfId="0">
      <alignment horizontal="left" vertical="center" indent="1"/>
    </xf>
    <xf numFmtId="0" fontId="13" fillId="9" borderId="0" applyAlignment="1" pivotButton="0" quotePrefix="0" xfId="0">
      <alignment horizontal="left" vertical="center" indent="1"/>
    </xf>
    <xf numFmtId="0" fontId="3" fillId="3" borderId="0" applyAlignment="1" pivotButton="0" quotePrefix="0" xfId="0">
      <alignment horizontal="left" vertical="center" indent="1"/>
    </xf>
    <xf numFmtId="0" fontId="14" fillId="6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right" vertical="center"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D45"/>
  <sheetViews>
    <sheetView workbookViewId="0">
      <selection activeCell="A1" sqref="A1"/>
    </sheetView>
  </sheetViews>
  <sheetFormatPr baseColWidth="8" defaultRowHeight="15"/>
  <cols>
    <col width="28" customWidth="1" min="1" max="1"/>
    <col width="18" customWidth="1" min="2" max="2"/>
    <col width="18" customWidth="1" min="3" max="3"/>
    <col width="18" customWidth="1" min="4" max="4"/>
  </cols>
  <sheetData>
    <row r="1" ht="28" customHeight="1">
      <c r="A1" s="1" t="inlineStr">
        <is>
          <t>法人税・地方税 簡易シミュレーション</t>
        </is>
      </c>
    </row>
    <row r="2">
      <c r="A2" s="2" t="inlineStr">
        <is>
          <t>林税理士社労士事務所（茨城県土浦市・つくば市・牛久市）</t>
        </is>
      </c>
    </row>
    <row r="4">
      <c r="A4" s="3" t="inlineStr">
        <is>
          <t>📝 入力項目（黄色セルに数値を入力）</t>
        </is>
      </c>
    </row>
    <row r="5">
      <c r="A5" s="4" t="inlineStr">
        <is>
          <t>資本金等の額（円）</t>
        </is>
      </c>
      <c r="B5" s="5" t="n">
        <v>10000000</v>
      </c>
    </row>
    <row r="6">
      <c r="A6" s="4" t="inlineStr">
        <is>
          <t>従業員数（人）</t>
        </is>
      </c>
      <c r="B6" s="5" t="n">
        <v>10</v>
      </c>
    </row>
    <row r="7">
      <c r="A7" s="4" t="inlineStr">
        <is>
          <t>事業年度の月数</t>
        </is>
      </c>
      <c r="B7" s="5" t="n">
        <v>12</v>
      </c>
    </row>
    <row r="8">
      <c r="A8" s="4" t="inlineStr">
        <is>
          <t>中小法人軽減税率適用（1=する、0=しない）</t>
        </is>
      </c>
      <c r="B8" s="5" t="n">
        <v>1</v>
      </c>
    </row>
    <row r="9">
      <c r="A9" s="4" t="inlineStr">
        <is>
          <t>所得金額（別表4末尾・円）</t>
        </is>
      </c>
      <c r="B9" s="5" t="n">
        <v>10000000</v>
      </c>
    </row>
    <row r="10">
      <c r="A10" s="4" t="inlineStr">
        <is>
          <t>当期支払った事業税・特別事業税（参考・円）</t>
        </is>
      </c>
      <c r="B10" s="5" t="n">
        <v>0</v>
      </c>
    </row>
    <row r="12">
      <c r="A12" s="6" t="inlineStr">
        <is>
          <t>中間納付税額</t>
        </is>
      </c>
    </row>
    <row r="13">
      <c r="A13" s="4" t="inlineStr">
        <is>
          <t>中間 法人税</t>
        </is>
      </c>
      <c r="B13" s="5" t="n">
        <v>0</v>
      </c>
    </row>
    <row r="14">
      <c r="A14" s="4" t="inlineStr">
        <is>
          <t>中間 地方法人税</t>
        </is>
      </c>
      <c r="B14" s="5" t="n">
        <v>0</v>
      </c>
    </row>
    <row r="15">
      <c r="A15" s="4" t="inlineStr">
        <is>
          <t>中間 都道府県民税</t>
        </is>
      </c>
      <c r="B15" s="5" t="n">
        <v>0</v>
      </c>
    </row>
    <row r="16">
      <c r="A16" s="4" t="inlineStr">
        <is>
          <t>中間 市町村民税</t>
        </is>
      </c>
      <c r="B16" s="5" t="n">
        <v>0</v>
      </c>
    </row>
    <row r="17">
      <c r="A17" s="4" t="inlineStr">
        <is>
          <t>中間 事業税</t>
        </is>
      </c>
      <c r="B17" s="5" t="n">
        <v>0</v>
      </c>
    </row>
    <row r="18">
      <c r="A18" s="4" t="inlineStr">
        <is>
          <t>中間 特別法人事業税</t>
        </is>
      </c>
      <c r="B18" s="5" t="n">
        <v>0</v>
      </c>
    </row>
    <row r="21">
      <c r="A21" s="3" t="inlineStr">
        <is>
          <t>📊 計算結果（自動計算）</t>
        </is>
      </c>
    </row>
    <row r="22">
      <c r="A22" s="7" t="inlineStr">
        <is>
          <t>区分</t>
        </is>
      </c>
      <c r="B22" s="7" t="inlineStr">
        <is>
          <t>年税額</t>
        </is>
      </c>
      <c r="C22" s="7" t="inlineStr">
        <is>
          <t>中間税額</t>
        </is>
      </c>
      <c r="D22" s="7" t="inlineStr">
        <is>
          <t>確定税額</t>
        </is>
      </c>
    </row>
    <row r="23">
      <c r="A23" s="4" t="inlineStr">
        <is>
          <t>法人税</t>
        </is>
      </c>
      <c r="B23" s="8">
        <f>ROUNDDOWN(IF(B8=1,IF(B9&lt;=8000000,B9*0.15,8000000*0.15+(B9-8000000)*0.232),B9*0.232),-2)</f>
        <v/>
      </c>
      <c r="C23" s="8">
        <f>B13</f>
        <v/>
      </c>
      <c r="D23" s="8">
        <f>MAX(0,B23-B13)</f>
        <v/>
      </c>
    </row>
    <row r="24">
      <c r="A24" s="4" t="inlineStr">
        <is>
          <t>地方法人税（法人税×10.3%）</t>
        </is>
      </c>
      <c r="B24" s="8">
        <f>ROUNDDOWN(B23*0.103,-2)</f>
        <v/>
      </c>
      <c r="C24" s="8">
        <f>B14</f>
        <v/>
      </c>
      <c r="D24" s="8">
        <f>MAX(0,B24-B14)</f>
        <v/>
      </c>
    </row>
    <row r="25">
      <c r="A25" s="4" t="inlineStr">
        <is>
          <t>事業税（所得割）</t>
        </is>
      </c>
      <c r="B25" s="8">
        <f>ROUNDDOWN(IF(B9&lt;=4000000,B9*0.035,IF(B9&lt;=8000000,4000000*0.035+(B9-4000000)*0.053,4000000*0.035+4000000*0.053+(B9-8000000)*0.07)),-2)</f>
        <v/>
      </c>
      <c r="C25" s="8">
        <f>B17</f>
        <v/>
      </c>
      <c r="D25" s="8">
        <f>MAX(0,B25-B17)</f>
        <v/>
      </c>
    </row>
    <row r="26">
      <c r="A26" s="4" t="inlineStr">
        <is>
          <t>特別法人事業税（事業税×37%）</t>
        </is>
      </c>
      <c r="B26" s="8">
        <f>ROUNDDOWN(IF(B9&lt;=4000000,B9*0.035,IF(B9&lt;=8000000,4000000*0.035+(B9-4000000)*0.053,4000000*0.035+4000000*0.053+(B9-8000000)*0.07))*0.37,-2)</f>
        <v/>
      </c>
      <c r="C26" s="8">
        <f>B18</f>
        <v/>
      </c>
      <c r="D26" s="8">
        <f>MAX(0,B26-B18)</f>
        <v/>
      </c>
    </row>
    <row r="27">
      <c r="A27" s="4" t="inlineStr">
        <is>
          <t>都道府県民税 法人税割（1.0%標準）</t>
        </is>
      </c>
      <c r="B27" s="8">
        <f>ROUNDDOWN(B23*0.01,-2)</f>
        <v/>
      </c>
      <c r="C27" s="9" t="inlineStr"/>
      <c r="D27" s="9" t="inlineStr"/>
    </row>
    <row r="28">
      <c r="A28" s="4" t="inlineStr">
        <is>
          <t>都道府県民税 均等割（茨城県標準）</t>
        </is>
      </c>
      <c r="B28" s="8">
        <f>ROUNDDOWN(IF(B5&lt;=10000000,20000,IF(B5&lt;=100000000,50000,IF(B5&lt;=1000000000,130000,IF(B5&lt;=5000000000,540000,800000))))*B7/12,0)</f>
        <v/>
      </c>
      <c r="C28" s="9" t="n"/>
      <c r="D28" s="9" t="n"/>
    </row>
    <row r="29">
      <c r="A29" s="10" t="inlineStr">
        <is>
          <t>都道府県民税 合計</t>
        </is>
      </c>
      <c r="B29" s="11">
        <f>B27+B28</f>
        <v/>
      </c>
      <c r="C29" s="11">
        <f>B15</f>
        <v/>
      </c>
      <c r="D29" s="11">
        <f>MAX(0,B29-B15)</f>
        <v/>
      </c>
    </row>
    <row r="30">
      <c r="A30" s="4" t="inlineStr">
        <is>
          <t>市町村民税 法人税割（6.0%標準）</t>
        </is>
      </c>
      <c r="B30" s="8">
        <f>ROUNDDOWN(B23*0.06,-2)</f>
        <v/>
      </c>
      <c r="C30" s="9" t="n"/>
      <c r="D30" s="9" t="n"/>
    </row>
    <row r="31">
      <c r="A31" s="4" t="inlineStr">
        <is>
          <t>市町村民税 均等割（標準）</t>
        </is>
      </c>
      <c r="B31" s="8">
        <f>ROUNDDOWN(IF(B6&lt;=50,IF(B5&lt;=10000000,50000,IF(B5&lt;=100000000,130000,IF(B5&lt;=1000000000,160000,410000))),IF(B5&lt;=10000000,120000,IF(B5&lt;=100000000,150000,IF(B5&lt;=1000000000,400000,IF(B5&lt;=5000000000,1750000,3000000)))))*B7/12,0)</f>
        <v/>
      </c>
      <c r="C31" s="9" t="n"/>
      <c r="D31" s="9" t="n"/>
    </row>
    <row r="32">
      <c r="A32" s="10" t="inlineStr">
        <is>
          <t>市町村民税 合計</t>
        </is>
      </c>
      <c r="B32" s="11">
        <f>B30+B31</f>
        <v/>
      </c>
      <c r="C32" s="11">
        <f>B16</f>
        <v/>
      </c>
      <c r="D32" s="11">
        <f>MAX(0,B32-B16)</f>
        <v/>
      </c>
    </row>
    <row r="34">
      <c r="A34" s="3" t="inlineStr">
        <is>
          <t>🏛️ 総合計</t>
        </is>
      </c>
    </row>
    <row r="35">
      <c r="A35" s="12" t="inlineStr">
        <is>
          <t>年税額合計</t>
        </is>
      </c>
      <c r="B35" s="13">
        <f>B23+B24+B25+B26+B29+B32</f>
        <v/>
      </c>
      <c r="C35" s="13">
        <f>B13+B14+B15+B16+B17+B18</f>
        <v/>
      </c>
      <c r="D35" s="13">
        <f>MAX(0,B23+B24+B25+B26+B29+B32-(B13+B14+B15+B16+B17+B18))</f>
        <v/>
      </c>
    </row>
    <row r="36" ht="30" customHeight="1">
      <c r="A36" s="14" t="inlineStr">
        <is>
          <t>🔴 確定納付合計額</t>
        </is>
      </c>
      <c r="B36" s="15" t="inlineStr">
        <is>
          <t>（年税額 − 中間税額）→</t>
        </is>
      </c>
      <c r="D36" s="16">
        <f>MAX(0,B23+B24+B25+B26+B29+B32-(B13+B14+B15+B16+B17+B18))</f>
        <v/>
      </c>
    </row>
    <row r="38">
      <c r="A38" s="17" t="inlineStr">
        <is>
          <t>【ご利用上の注意】</t>
        </is>
      </c>
    </row>
    <row r="39">
      <c r="A39" s="18" t="inlineStr">
        <is>
          <t>・本計算は令和6年4月以後開始事業年度の標準税率・簡易モデルに基づく参考値です。</t>
        </is>
      </c>
    </row>
    <row r="40">
      <c r="A40" s="18" t="inlineStr">
        <is>
          <t>・実際の申告では地域の超過税率、特例・控除、各種加算減算などが関係します。</t>
        </is>
      </c>
    </row>
    <row r="41">
      <c r="A41" s="18" t="inlineStr">
        <is>
          <t>・中小法人（資本金1億円以下・外形標準課税非対象・普通法人）を前提としています。</t>
        </is>
      </c>
    </row>
    <row r="42">
      <c r="A42" s="18" t="inlineStr">
        <is>
          <t>・外形標準課税、グループ通算、収入金額課税、公益法人等は対象外です。</t>
        </is>
      </c>
    </row>
    <row r="43">
      <c r="A43" s="18" t="inlineStr">
        <is>
          <t>・「所得金額」欄には税務調整済みの別表4末尾の金額を入力してください。</t>
        </is>
      </c>
    </row>
    <row r="44">
      <c r="A44" s="18" t="inlineStr">
        <is>
          <t>・100円未満切捨て処理を行っていますが、実際の申告書では端数処理が異なる場合があります。</t>
        </is>
      </c>
    </row>
    <row r="45">
      <c r="A45" s="18" t="inlineStr">
        <is>
          <t>・最終的な判断は必ず税理士・公認会計士等の専門家が行ってください。</t>
        </is>
      </c>
    </row>
  </sheetData>
  <mergeCells count="15">
    <mergeCell ref="A1:D1"/>
    <mergeCell ref="A40:D40"/>
    <mergeCell ref="A45:D45"/>
    <mergeCell ref="A34:D34"/>
    <mergeCell ref="A12:D12"/>
    <mergeCell ref="A4:D4"/>
    <mergeCell ref="A21:D21"/>
    <mergeCell ref="A38:D38"/>
    <mergeCell ref="A39:D39"/>
    <mergeCell ref="B36:C36"/>
    <mergeCell ref="A43:D43"/>
    <mergeCell ref="A41:D41"/>
    <mergeCell ref="A2:D2"/>
    <mergeCell ref="A42:D42"/>
    <mergeCell ref="A44:D44"/>
  </mergeCells>
  <printOptions horizontalCentered="1"/>
  <pageMargins left="0.5" right="0.5" top="0.5" bottom="0.5" header="0.5" footer="0.5"/>
  <pageSetup orientation="portrait" paperSize="9" fitToHeight="1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49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40" customWidth="1" min="3" max="3"/>
  </cols>
  <sheetData>
    <row r="1" ht="26" customHeight="1">
      <c r="A1" s="1" t="inlineStr">
        <is>
          <t>法人税・地方税 標準税率一覧（令和6年4月1日以後開始事業年度）</t>
        </is>
      </c>
    </row>
    <row r="3">
      <c r="A3" s="19" t="inlineStr">
        <is>
          <t>法人税</t>
        </is>
      </c>
    </row>
    <row r="4">
      <c r="A4" s="20" t="inlineStr">
        <is>
          <t>区分</t>
        </is>
      </c>
      <c r="B4" s="20" t="inlineStr">
        <is>
          <t>税率・税額</t>
        </is>
      </c>
      <c r="C4" s="20" t="inlineStr">
        <is>
          <t>備考</t>
        </is>
      </c>
    </row>
    <row r="5">
      <c r="A5" s="4" t="inlineStr">
        <is>
          <t>中小法人 所得800万円以下</t>
        </is>
      </c>
      <c r="B5" s="21" t="inlineStr">
        <is>
          <t>15%</t>
        </is>
      </c>
      <c r="C5" s="4" t="inlineStr">
        <is>
          <t>軽減税率</t>
        </is>
      </c>
    </row>
    <row r="6">
      <c r="A6" s="4" t="inlineStr">
        <is>
          <t>中小法人 所得800万円超</t>
        </is>
      </c>
      <c r="B6" s="21" t="inlineStr">
        <is>
          <t>23.2%</t>
        </is>
      </c>
      <c r="C6" s="4" t="inlineStr"/>
    </row>
    <row r="7">
      <c r="A7" s="4" t="inlineStr">
        <is>
          <t>普通法人（中小法人以外）</t>
        </is>
      </c>
      <c r="B7" s="21" t="inlineStr">
        <is>
          <t>23.2%</t>
        </is>
      </c>
      <c r="C7" s="4" t="inlineStr"/>
    </row>
    <row r="9">
      <c r="A9" s="19" t="inlineStr">
        <is>
          <t>地方法人税</t>
        </is>
      </c>
    </row>
    <row r="10">
      <c r="A10" s="20" t="inlineStr">
        <is>
          <t>区分</t>
        </is>
      </c>
      <c r="B10" s="20" t="inlineStr">
        <is>
          <t>税率・税額</t>
        </is>
      </c>
      <c r="C10" s="20" t="inlineStr">
        <is>
          <t>備考</t>
        </is>
      </c>
    </row>
    <row r="11">
      <c r="A11" s="4" t="inlineStr">
        <is>
          <t>法人税額×</t>
        </is>
      </c>
      <c r="B11" s="21" t="inlineStr">
        <is>
          <t>10.3%</t>
        </is>
      </c>
      <c r="C11" s="4" t="inlineStr"/>
    </row>
    <row r="13">
      <c r="A13" s="19" t="inlineStr">
        <is>
          <t>法人事業税 所得割（標準税率）</t>
        </is>
      </c>
    </row>
    <row r="14">
      <c r="A14" s="20" t="inlineStr">
        <is>
          <t>区分</t>
        </is>
      </c>
      <c r="B14" s="20" t="inlineStr">
        <is>
          <t>税率・税額</t>
        </is>
      </c>
      <c r="C14" s="20" t="inlineStr">
        <is>
          <t>備考</t>
        </is>
      </c>
    </row>
    <row r="15">
      <c r="A15" s="4" t="inlineStr">
        <is>
          <t>年400万円以下</t>
        </is>
      </c>
      <c r="B15" s="21" t="inlineStr">
        <is>
          <t>3.5%</t>
        </is>
      </c>
      <c r="C15" s="4" t="inlineStr"/>
    </row>
    <row r="16">
      <c r="A16" s="4" t="inlineStr">
        <is>
          <t>400万円超～800万円以下</t>
        </is>
      </c>
      <c r="B16" s="21" t="inlineStr">
        <is>
          <t>5.3%</t>
        </is>
      </c>
      <c r="C16" s="4" t="inlineStr"/>
    </row>
    <row r="17">
      <c r="A17" s="4" t="inlineStr">
        <is>
          <t>800万円超</t>
        </is>
      </c>
      <c r="B17" s="21" t="inlineStr">
        <is>
          <t>7.0%</t>
        </is>
      </c>
      <c r="C17" s="4" t="inlineStr"/>
    </row>
    <row r="19">
      <c r="A19" s="19" t="inlineStr">
        <is>
          <t>特別法人事業税</t>
        </is>
      </c>
    </row>
    <row r="20">
      <c r="A20" s="20" t="inlineStr">
        <is>
          <t>区分</t>
        </is>
      </c>
      <c r="B20" s="20" t="inlineStr">
        <is>
          <t>税率・税額</t>
        </is>
      </c>
      <c r="C20" s="20" t="inlineStr">
        <is>
          <t>備考</t>
        </is>
      </c>
    </row>
    <row r="21">
      <c r="A21" s="4" t="inlineStr">
        <is>
          <t>基準法人所得割額×</t>
        </is>
      </c>
      <c r="B21" s="21" t="inlineStr">
        <is>
          <t>37%</t>
        </is>
      </c>
      <c r="C21" s="4" t="inlineStr">
        <is>
          <t>標準税率×37%</t>
        </is>
      </c>
    </row>
    <row r="23">
      <c r="A23" s="19" t="inlineStr">
        <is>
          <t>都道府県民税 法人税割（茨城県 標準税率）</t>
        </is>
      </c>
    </row>
    <row r="24">
      <c r="A24" s="20" t="inlineStr">
        <is>
          <t>区分</t>
        </is>
      </c>
      <c r="B24" s="20" t="inlineStr">
        <is>
          <t>税率・税額</t>
        </is>
      </c>
      <c r="C24" s="20" t="inlineStr">
        <is>
          <t>備考</t>
        </is>
      </c>
    </row>
    <row r="25">
      <c r="A25" s="4" t="inlineStr">
        <is>
          <t>法人税額×</t>
        </is>
      </c>
      <c r="B25" s="21" t="inlineStr">
        <is>
          <t>1.0%</t>
        </is>
      </c>
      <c r="C25" s="4" t="inlineStr">
        <is>
          <t>※超過税率2.0%の県もあります</t>
        </is>
      </c>
    </row>
    <row r="27">
      <c r="A27" s="19" t="inlineStr">
        <is>
          <t>都道府県民税 均等割（茨城県 標準・年額）</t>
        </is>
      </c>
    </row>
    <row r="28">
      <c r="A28" s="20" t="inlineStr">
        <is>
          <t>区分</t>
        </is>
      </c>
      <c r="B28" s="20" t="inlineStr">
        <is>
          <t>税率・税額</t>
        </is>
      </c>
      <c r="C28" s="20" t="inlineStr">
        <is>
          <t>備考</t>
        </is>
      </c>
    </row>
    <row r="29">
      <c r="A29" s="4" t="inlineStr">
        <is>
          <t>資本金等1千万円以下</t>
        </is>
      </c>
      <c r="B29" s="21" t="inlineStr">
        <is>
          <t>¥20,000</t>
        </is>
      </c>
      <c r="C29" s="4" t="inlineStr"/>
    </row>
    <row r="30">
      <c r="A30" s="4" t="inlineStr">
        <is>
          <t>1千万円超1億円以下</t>
        </is>
      </c>
      <c r="B30" s="21" t="inlineStr">
        <is>
          <t>¥50,000</t>
        </is>
      </c>
      <c r="C30" s="4" t="inlineStr"/>
    </row>
    <row r="31">
      <c r="A31" s="4" t="inlineStr">
        <is>
          <t>1億円超10億円以下</t>
        </is>
      </c>
      <c r="B31" s="21" t="inlineStr">
        <is>
          <t>¥130,000</t>
        </is>
      </c>
      <c r="C31" s="4" t="inlineStr"/>
    </row>
    <row r="32">
      <c r="A32" s="4" t="inlineStr">
        <is>
          <t>10億円超50億円以下</t>
        </is>
      </c>
      <c r="B32" s="21" t="inlineStr">
        <is>
          <t>¥540,000</t>
        </is>
      </c>
      <c r="C32" s="4" t="inlineStr"/>
    </row>
    <row r="33">
      <c r="A33" s="4" t="inlineStr">
        <is>
          <t>50億円超</t>
        </is>
      </c>
      <c r="B33" s="21" t="inlineStr">
        <is>
          <t>¥800,000</t>
        </is>
      </c>
      <c r="C33" s="4" t="inlineStr"/>
    </row>
    <row r="35">
      <c r="A35" s="19" t="inlineStr">
        <is>
          <t>市町村民税 法人税割（標準税率）</t>
        </is>
      </c>
    </row>
    <row r="36">
      <c r="A36" s="20" t="inlineStr">
        <is>
          <t>区分</t>
        </is>
      </c>
      <c r="B36" s="20" t="inlineStr">
        <is>
          <t>税率・税額</t>
        </is>
      </c>
      <c r="C36" s="20" t="inlineStr">
        <is>
          <t>備考</t>
        </is>
      </c>
    </row>
    <row r="37">
      <c r="A37" s="4" t="inlineStr">
        <is>
          <t>法人税額×</t>
        </is>
      </c>
      <c r="B37" s="21" t="inlineStr">
        <is>
          <t>6.0%</t>
        </is>
      </c>
      <c r="C37" s="4" t="inlineStr">
        <is>
          <t>※超過税率8.4%の市町村もあります</t>
        </is>
      </c>
    </row>
    <row r="39">
      <c r="A39" s="19" t="inlineStr">
        <is>
          <t>市町村民税 均等割（標準・年額）</t>
        </is>
      </c>
    </row>
    <row r="40">
      <c r="A40" s="20" t="inlineStr">
        <is>
          <t>区分</t>
        </is>
      </c>
      <c r="B40" s="20" t="inlineStr">
        <is>
          <t>税率・税額</t>
        </is>
      </c>
      <c r="C40" s="20" t="inlineStr">
        <is>
          <t>備考</t>
        </is>
      </c>
    </row>
    <row r="41">
      <c r="A41" s="4" t="inlineStr">
        <is>
          <t>資本金1千万円以下 &amp; 従業員50人以下</t>
        </is>
      </c>
      <c r="B41" s="21" t="inlineStr">
        <is>
          <t>¥50,000</t>
        </is>
      </c>
      <c r="C41" s="4" t="inlineStr"/>
    </row>
    <row r="42">
      <c r="A42" s="4" t="inlineStr">
        <is>
          <t>資本金1千万円以下 &amp; 50人超</t>
        </is>
      </c>
      <c r="B42" s="21" t="inlineStr">
        <is>
          <t>¥120,000</t>
        </is>
      </c>
      <c r="C42" s="4" t="inlineStr"/>
    </row>
    <row r="43">
      <c r="A43" s="4" t="inlineStr">
        <is>
          <t>1千万円超1億円以下 &amp; 50人以下</t>
        </is>
      </c>
      <c r="B43" s="21" t="inlineStr">
        <is>
          <t>¥130,000</t>
        </is>
      </c>
      <c r="C43" s="4" t="inlineStr"/>
    </row>
    <row r="44">
      <c r="A44" s="4" t="inlineStr">
        <is>
          <t>1千万円超1億円以下 &amp; 50人超</t>
        </is>
      </c>
      <c r="B44" s="21" t="inlineStr">
        <is>
          <t>¥150,000</t>
        </is>
      </c>
      <c r="C44" s="4" t="inlineStr"/>
    </row>
    <row r="45">
      <c r="A45" s="4" t="inlineStr">
        <is>
          <t>1億円超10億円以下 &amp; 50人以下</t>
        </is>
      </c>
      <c r="B45" s="21" t="inlineStr">
        <is>
          <t>¥160,000</t>
        </is>
      </c>
      <c r="C45" s="4" t="inlineStr"/>
    </row>
    <row r="46">
      <c r="A46" s="4" t="inlineStr">
        <is>
          <t>1億円超10億円以下 &amp; 50人超</t>
        </is>
      </c>
      <c r="B46" s="21" t="inlineStr">
        <is>
          <t>¥400,000</t>
        </is>
      </c>
      <c r="C46" s="4" t="inlineStr"/>
    </row>
    <row r="47">
      <c r="A47" s="4" t="inlineStr">
        <is>
          <t>10億円超50億円以下 &amp; 50人以下</t>
        </is>
      </c>
      <c r="B47" s="21" t="inlineStr">
        <is>
          <t>¥410,000</t>
        </is>
      </c>
      <c r="C47" s="4" t="inlineStr"/>
    </row>
    <row r="48">
      <c r="A48" s="4" t="inlineStr">
        <is>
          <t>10億円超50億円以下 &amp; 50人超</t>
        </is>
      </c>
      <c r="B48" s="21" t="inlineStr">
        <is>
          <t>¥1,750,000</t>
        </is>
      </c>
      <c r="C48" s="4" t="inlineStr"/>
    </row>
    <row r="49">
      <c r="A49" s="4" t="inlineStr">
        <is>
          <t>50億円超 &amp; 50人超</t>
        </is>
      </c>
      <c r="B49" s="21" t="inlineStr">
        <is>
          <t>¥3,000,000</t>
        </is>
      </c>
      <c r="C49" s="4" t="inlineStr"/>
    </row>
  </sheetData>
  <mergeCells count="9">
    <mergeCell ref="A13:C13"/>
    <mergeCell ref="A19:C19"/>
    <mergeCell ref="A1:C1"/>
    <mergeCell ref="A23:C23"/>
    <mergeCell ref="A9:C9"/>
    <mergeCell ref="A27:C27"/>
    <mergeCell ref="A3:C3"/>
    <mergeCell ref="A39:C39"/>
    <mergeCell ref="A35:C3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2026-04-23T20:52:23Z</dcterms:created>
  <dcterms:modified xmlns:dcterms="http://purl.org/dc/terms/" xmlns:xsi="http://www.w3.org/2001/XMLSchema-instance" xsi:type="dcterms:W3CDTF">2026-04-23T20:52:23Z</dcterms:modified>
</cp:coreProperties>
</file>